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Я\Documents\ПТО\ТЕКУЩИЙ РЕМОНТ\2021\"/>
    </mc:Choice>
  </mc:AlternateContent>
  <bookViews>
    <workbookView xWindow="0" yWindow="0" windowWidth="28800" windowHeight="11730"/>
  </bookViews>
  <sheets>
    <sheet name="план 2021" sheetId="1" r:id="rId1"/>
    <sheet name="Бр.Радч.31" sheetId="2" r:id="rId2"/>
    <sheet name="В.Слуц.87" sheetId="3" r:id="rId3"/>
    <sheet name="Завод.42" sheetId="4" r:id="rId4"/>
    <sheet name="Завод.52" sheetId="5" r:id="rId5"/>
    <sheet name="К.Маркса 14А" sheetId="6" r:id="rId6"/>
    <sheet name="Комм.13" sheetId="7" r:id="rId7"/>
    <sheet name="Кр.Парт.10" sheetId="8" r:id="rId8"/>
    <sheet name="Ленина 9-15" sheetId="9" r:id="rId9"/>
    <sheet name="Ленина 11" sheetId="10" r:id="rId10"/>
    <sheet name="Ленина 13-16" sheetId="11" r:id="rId11"/>
    <sheet name="Ленина 72" sheetId="12" r:id="rId12"/>
    <sheet name="Ленина 74" sheetId="13" r:id="rId13"/>
    <sheet name="Павл.70" sheetId="14" r:id="rId14"/>
    <sheet name="Павл.72" sheetId="15" r:id="rId15"/>
    <sheet name="Павл.74" sheetId="16" r:id="rId16"/>
    <sheet name="Павл.76" sheetId="17" r:id="rId17"/>
    <sheet name="Павл.78" sheetId="18" r:id="rId18"/>
    <sheet name="Павл.86" sheetId="19" r:id="rId19"/>
    <sheet name="Павл.92" sheetId="20" r:id="rId20"/>
    <sheet name="Павл.94" sheetId="21" r:id="rId21"/>
    <sheet name="Павл.96" sheetId="22" r:id="rId22"/>
    <sheet name="Полев.9" sheetId="23" r:id="rId23"/>
    <sheet name="Пролет.5" sheetId="24" r:id="rId24"/>
    <sheet name="Садов.6" sheetId="25" r:id="rId25"/>
    <sheet name="Танк.8" sheetId="26" r:id="rId26"/>
    <sheet name="Танк.12" sheetId="27" r:id="rId27"/>
    <sheet name="Танк.18" sheetId="28" r:id="rId28"/>
    <sheet name="Танк.22" sheetId="29" r:id="rId29"/>
    <sheet name="Танк.24" sheetId="30" r:id="rId30"/>
    <sheet name="Бр.Труд.33-2" sheetId="31" r:id="rId31"/>
    <sheet name="Бр.Труд.33-3" sheetId="32" r:id="rId32"/>
  </sheets>
  <calcPr calcId="162913"/>
</workbook>
</file>

<file path=xl/calcChain.xml><?xml version="1.0" encoding="utf-8"?>
<calcChain xmlns="http://schemas.openxmlformats.org/spreadsheetml/2006/main">
  <c r="AF92" i="32" l="1"/>
  <c r="AB92" i="32"/>
  <c r="X92" i="32"/>
  <c r="T92" i="32"/>
  <c r="P92" i="32"/>
  <c r="L92" i="32"/>
  <c r="H92" i="32"/>
  <c r="AB91" i="32"/>
  <c r="F91" i="32"/>
  <c r="D91" i="32" s="1"/>
  <c r="D90" i="32"/>
  <c r="D89" i="32"/>
  <c r="AI88" i="32"/>
  <c r="AH88" i="32"/>
  <c r="AG88" i="32"/>
  <c r="AF88" i="32"/>
  <c r="AE88" i="32"/>
  <c r="AD88" i="32"/>
  <c r="AC88" i="32"/>
  <c r="AB88" i="32"/>
  <c r="AA88" i="32"/>
  <c r="Z88" i="32"/>
  <c r="Y88" i="32"/>
  <c r="X88" i="32"/>
  <c r="W88" i="32"/>
  <c r="V88" i="32"/>
  <c r="U88" i="32"/>
  <c r="T88" i="32"/>
  <c r="S88" i="32"/>
  <c r="R88" i="32"/>
  <c r="Q88" i="32"/>
  <c r="P88" i="32"/>
  <c r="O88" i="32"/>
  <c r="N88" i="32"/>
  <c r="M88" i="32"/>
  <c r="L88" i="32"/>
  <c r="K88" i="32"/>
  <c r="J88" i="32"/>
  <c r="I88" i="32"/>
  <c r="H88" i="32"/>
  <c r="G88" i="32"/>
  <c r="F88" i="32"/>
  <c r="E88" i="32"/>
  <c r="D88" i="32" s="1"/>
  <c r="D87" i="32"/>
  <c r="D86" i="32"/>
  <c r="D85" i="32"/>
  <c r="D84" i="32"/>
  <c r="D83" i="32"/>
  <c r="D82" i="32"/>
  <c r="AI81" i="32"/>
  <c r="AH81" i="32"/>
  <c r="AG81" i="32"/>
  <c r="AF81" i="32"/>
  <c r="AE81" i="32"/>
  <c r="AD81" i="32"/>
  <c r="AC81" i="32"/>
  <c r="AB81" i="32"/>
  <c r="AA81" i="32"/>
  <c r="Z81" i="32"/>
  <c r="Y81" i="32"/>
  <c r="X81" i="32"/>
  <c r="W81" i="32"/>
  <c r="V81" i="32"/>
  <c r="U81" i="32"/>
  <c r="T81" i="32"/>
  <c r="S81" i="32"/>
  <c r="R81" i="32"/>
  <c r="Q81" i="32"/>
  <c r="P81" i="32"/>
  <c r="O81" i="32"/>
  <c r="N81" i="32"/>
  <c r="M81" i="32"/>
  <c r="L81" i="32"/>
  <c r="K81" i="32"/>
  <c r="J81" i="32"/>
  <c r="I81" i="32"/>
  <c r="H81" i="32"/>
  <c r="G81" i="32"/>
  <c r="D81" i="32" s="1"/>
  <c r="F81" i="32"/>
  <c r="E81" i="32"/>
  <c r="D80" i="32"/>
  <c r="D79" i="32"/>
  <c r="D78" i="32"/>
  <c r="D77" i="32"/>
  <c r="D76" i="32"/>
  <c r="D75" i="32"/>
  <c r="D74" i="32"/>
  <c r="D73" i="32"/>
  <c r="D72" i="32"/>
  <c r="D71" i="32"/>
  <c r="D70" i="32"/>
  <c r="D69" i="32"/>
  <c r="AI68" i="32"/>
  <c r="AH68" i="32"/>
  <c r="AG68" i="32"/>
  <c r="AF68" i="32"/>
  <c r="AE68" i="32"/>
  <c r="AD68" i="32"/>
  <c r="AC68" i="32"/>
  <c r="AB68" i="32"/>
  <c r="AA68" i="32"/>
  <c r="Z68" i="32"/>
  <c r="Y68" i="32"/>
  <c r="X68" i="32"/>
  <c r="W68" i="32"/>
  <c r="V68" i="32"/>
  <c r="U68" i="32"/>
  <c r="T68" i="32"/>
  <c r="S68" i="32"/>
  <c r="R68" i="32"/>
  <c r="Q68" i="32"/>
  <c r="P68" i="32"/>
  <c r="O68" i="32"/>
  <c r="N68" i="32"/>
  <c r="M68" i="32"/>
  <c r="L68" i="32"/>
  <c r="K68" i="32"/>
  <c r="J68" i="32"/>
  <c r="I68" i="32"/>
  <c r="H68" i="32"/>
  <c r="G68" i="32"/>
  <c r="D68" i="32" s="1"/>
  <c r="F68" i="32"/>
  <c r="E68" i="32"/>
  <c r="AI67" i="32"/>
  <c r="AH67" i="32"/>
  <c r="AG67" i="32"/>
  <c r="AF67" i="32"/>
  <c r="AE67" i="32"/>
  <c r="AD67" i="32"/>
  <c r="AC67" i="32"/>
  <c r="AB67" i="32"/>
  <c r="AA67" i="32"/>
  <c r="Z67" i="32"/>
  <c r="Y67" i="32"/>
  <c r="X67" i="32"/>
  <c r="W67" i="32"/>
  <c r="V67" i="32"/>
  <c r="U67" i="32"/>
  <c r="T67" i="32"/>
  <c r="S67" i="32"/>
  <c r="R67" i="32"/>
  <c r="Q67" i="32"/>
  <c r="P67" i="32"/>
  <c r="O67" i="32"/>
  <c r="N67" i="32"/>
  <c r="M67" i="32"/>
  <c r="L67" i="32"/>
  <c r="K67" i="32"/>
  <c r="J67" i="32"/>
  <c r="I67" i="32"/>
  <c r="H67" i="32"/>
  <c r="G67" i="32"/>
  <c r="D67" i="32" s="1"/>
  <c r="F67" i="32"/>
  <c r="E67" i="32"/>
  <c r="AI66" i="32"/>
  <c r="AH66" i="32"/>
  <c r="AG66" i="32"/>
  <c r="AF66" i="32"/>
  <c r="AE66" i="32"/>
  <c r="AD66" i="32"/>
  <c r="AC66" i="32"/>
  <c r="AB66" i="32"/>
  <c r="AA66" i="32"/>
  <c r="Z66" i="32"/>
  <c r="Y66" i="32"/>
  <c r="X66" i="32"/>
  <c r="W66" i="32"/>
  <c r="V66" i="32"/>
  <c r="U66" i="32"/>
  <c r="T66" i="32"/>
  <c r="S66" i="32"/>
  <c r="R66" i="32"/>
  <c r="Q66" i="32"/>
  <c r="P66" i="32"/>
  <c r="O66" i="32"/>
  <c r="N66" i="32"/>
  <c r="M66" i="32"/>
  <c r="L66" i="32"/>
  <c r="K66" i="32"/>
  <c r="J66" i="32"/>
  <c r="I66" i="32"/>
  <c r="H66" i="32"/>
  <c r="G66" i="32"/>
  <c r="D66" i="32" s="1"/>
  <c r="F66" i="32"/>
  <c r="E66" i="32"/>
  <c r="D65" i="32"/>
  <c r="D64" i="32"/>
  <c r="D63" i="32"/>
  <c r="D62" i="32"/>
  <c r="D61" i="32"/>
  <c r="D60" i="32"/>
  <c r="D59" i="32"/>
  <c r="D58" i="32"/>
  <c r="D57" i="32"/>
  <c r="D56" i="32"/>
  <c r="D55" i="32"/>
  <c r="D54" i="32"/>
  <c r="D53" i="32"/>
  <c r="D52" i="32"/>
  <c r="D51" i="32"/>
  <c r="D50" i="32"/>
  <c r="AC49" i="32"/>
  <c r="D49" i="32" s="1"/>
  <c r="D48" i="32"/>
  <c r="D47" i="32"/>
  <c r="D46" i="32"/>
  <c r="D45" i="32"/>
  <c r="D44" i="32"/>
  <c r="D43" i="32"/>
  <c r="D42" i="32"/>
  <c r="D41" i="32"/>
  <c r="D40" i="32"/>
  <c r="D39" i="32"/>
  <c r="D38" i="32"/>
  <c r="D37" i="32"/>
  <c r="D36" i="32"/>
  <c r="D35" i="32"/>
  <c r="D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AI8" i="32"/>
  <c r="AH8" i="32"/>
  <c r="AG8" i="32"/>
  <c r="AG5" i="32" s="1"/>
  <c r="AG92" i="32" s="1"/>
  <c r="AF8" i="32"/>
  <c r="AE8" i="32"/>
  <c r="AD8" i="32"/>
  <c r="AC8" i="32"/>
  <c r="AC5" i="32" s="1"/>
  <c r="AC92" i="32" s="1"/>
  <c r="AB8" i="32"/>
  <c r="AA8" i="32"/>
  <c r="Z8" i="32"/>
  <c r="Y8" i="32"/>
  <c r="Y5" i="32" s="1"/>
  <c r="Y92" i="32" s="1"/>
  <c r="X8" i="32"/>
  <c r="W8" i="32"/>
  <c r="V8" i="32"/>
  <c r="U8" i="32"/>
  <c r="U5" i="32" s="1"/>
  <c r="U92" i="32" s="1"/>
  <c r="T8" i="32"/>
  <c r="S8" i="32"/>
  <c r="R8" i="32"/>
  <c r="Q8" i="32"/>
  <c r="Q5" i="32" s="1"/>
  <c r="Q92" i="32" s="1"/>
  <c r="P8" i="32"/>
  <c r="O8" i="32"/>
  <c r="N8" i="32"/>
  <c r="M8" i="32"/>
  <c r="M5" i="32" s="1"/>
  <c r="M92" i="32" s="1"/>
  <c r="L8" i="32"/>
  <c r="K8" i="32"/>
  <c r="J8" i="32"/>
  <c r="I8" i="32"/>
  <c r="I5" i="32" s="1"/>
  <c r="I92" i="32" s="1"/>
  <c r="H8" i="32"/>
  <c r="G8" i="32"/>
  <c r="F8" i="32"/>
  <c r="E8" i="32"/>
  <c r="D8" i="32" s="1"/>
  <c r="AI7" i="32"/>
  <c r="AH7" i="32"/>
  <c r="AG7" i="32"/>
  <c r="AF7" i="32"/>
  <c r="AE7" i="32"/>
  <c r="AD7" i="32"/>
  <c r="AC7" i="32"/>
  <c r="AB7" i="32"/>
  <c r="AA7" i="32"/>
  <c r="Z7" i="32"/>
  <c r="Y7" i="32"/>
  <c r="X7" i="32"/>
  <c r="W7" i="32"/>
  <c r="V7" i="32"/>
  <c r="U7" i="32"/>
  <c r="T7" i="32"/>
  <c r="S7" i="32"/>
  <c r="R7" i="32"/>
  <c r="Q7" i="32"/>
  <c r="P7" i="32"/>
  <c r="O7" i="32"/>
  <c r="N7" i="32"/>
  <c r="M7" i="32"/>
  <c r="L7" i="32"/>
  <c r="K7" i="32"/>
  <c r="J7" i="32"/>
  <c r="I7" i="32"/>
  <c r="H7" i="32"/>
  <c r="G7" i="32"/>
  <c r="F7" i="32"/>
  <c r="E7" i="32"/>
  <c r="D7" i="32" s="1"/>
  <c r="D6" i="32"/>
  <c r="AI5" i="32"/>
  <c r="AI92" i="32" s="1"/>
  <c r="AH5" i="32"/>
  <c r="AH92" i="32" s="1"/>
  <c r="AF5" i="32"/>
  <c r="AE5" i="32"/>
  <c r="AE92" i="32" s="1"/>
  <c r="AD5" i="32"/>
  <c r="AD92" i="32" s="1"/>
  <c r="AB5" i="32"/>
  <c r="AA5" i="32"/>
  <c r="AA92" i="32" s="1"/>
  <c r="Z5" i="32"/>
  <c r="Z92" i="32" s="1"/>
  <c r="X5" i="32"/>
  <c r="W5" i="32"/>
  <c r="W92" i="32" s="1"/>
  <c r="V5" i="32"/>
  <c r="V92" i="32" s="1"/>
  <c r="T5" i="32"/>
  <c r="S5" i="32"/>
  <c r="S92" i="32" s="1"/>
  <c r="R5" i="32"/>
  <c r="R92" i="32" s="1"/>
  <c r="P5" i="32"/>
  <c r="O5" i="32"/>
  <c r="O92" i="32" s="1"/>
  <c r="N5" i="32"/>
  <c r="N92" i="32" s="1"/>
  <c r="L5" i="32"/>
  <c r="K5" i="32"/>
  <c r="K92" i="32" s="1"/>
  <c r="J5" i="32"/>
  <c r="J92" i="32" s="1"/>
  <c r="H5" i="32"/>
  <c r="G5" i="32"/>
  <c r="G92" i="32" s="1"/>
  <c r="F5" i="32"/>
  <c r="F92" i="32" s="1"/>
  <c r="AF92" i="31"/>
  <c r="AB92" i="31"/>
  <c r="X92" i="31"/>
  <c r="T92" i="31"/>
  <c r="L92" i="31"/>
  <c r="AB91" i="31"/>
  <c r="F91" i="31"/>
  <c r="D91" i="31"/>
  <c r="D90" i="31"/>
  <c r="D89" i="31"/>
  <c r="AI88" i="31"/>
  <c r="AH88" i="31"/>
  <c r="AG88" i="31"/>
  <c r="AF88" i="31"/>
  <c r="AE88" i="31"/>
  <c r="AD88" i="31"/>
  <c r="AC88" i="31"/>
  <c r="AB88" i="31"/>
  <c r="AA88" i="31"/>
  <c r="Z88" i="31"/>
  <c r="Y88" i="31"/>
  <c r="X88" i="31"/>
  <c r="W88" i="31"/>
  <c r="V88" i="31"/>
  <c r="U88" i="31"/>
  <c r="T88" i="31"/>
  <c r="S88" i="31"/>
  <c r="R88" i="31"/>
  <c r="Q88" i="31"/>
  <c r="P88" i="31"/>
  <c r="O88" i="31"/>
  <c r="N88" i="31"/>
  <c r="M88" i="31"/>
  <c r="L88" i="31"/>
  <c r="K88" i="31"/>
  <c r="J88" i="31"/>
  <c r="I88" i="31"/>
  <c r="H88" i="31"/>
  <c r="G88" i="31"/>
  <c r="F88" i="31"/>
  <c r="E88" i="31"/>
  <c r="D88" i="31" s="1"/>
  <c r="D87" i="31"/>
  <c r="D86" i="31"/>
  <c r="D85" i="31"/>
  <c r="D84" i="31"/>
  <c r="D83" i="31"/>
  <c r="D82" i="31"/>
  <c r="AI81" i="31"/>
  <c r="AH81" i="31"/>
  <c r="AG81" i="31"/>
  <c r="AF81" i="31"/>
  <c r="AE81" i="31"/>
  <c r="AD81" i="31"/>
  <c r="AC81" i="31"/>
  <c r="AB81" i="31"/>
  <c r="AA81" i="31"/>
  <c r="Z81" i="31"/>
  <c r="Y81" i="31"/>
  <c r="X81" i="31"/>
  <c r="W81" i="31"/>
  <c r="V81" i="31"/>
  <c r="U81" i="31"/>
  <c r="T81" i="31"/>
  <c r="S81" i="31"/>
  <c r="R81" i="31"/>
  <c r="Q81" i="31"/>
  <c r="P81" i="31"/>
  <c r="O81" i="31"/>
  <c r="N81" i="31"/>
  <c r="M81" i="31"/>
  <c r="L81" i="31"/>
  <c r="K81" i="31"/>
  <c r="J81" i="31"/>
  <c r="I81" i="31"/>
  <c r="H81" i="31"/>
  <c r="G81" i="31"/>
  <c r="D81" i="31" s="1"/>
  <c r="F81" i="31"/>
  <c r="E81" i="31"/>
  <c r="D80" i="31"/>
  <c r="D79" i="31"/>
  <c r="D78" i="31"/>
  <c r="D77" i="31"/>
  <c r="D76" i="31"/>
  <c r="D75" i="31"/>
  <c r="D74" i="31"/>
  <c r="D73" i="31"/>
  <c r="D72" i="31"/>
  <c r="D71" i="31"/>
  <c r="D70" i="31"/>
  <c r="D69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P66" i="31" s="1"/>
  <c r="P92" i="31" s="1"/>
  <c r="O68" i="31"/>
  <c r="N68" i="31"/>
  <c r="M68" i="31"/>
  <c r="L68" i="31"/>
  <c r="K68" i="31"/>
  <c r="J68" i="31"/>
  <c r="I68" i="31"/>
  <c r="H68" i="31"/>
  <c r="H66" i="31" s="1"/>
  <c r="H92" i="31" s="1"/>
  <c r="G68" i="31"/>
  <c r="D68" i="31" s="1"/>
  <c r="F68" i="31"/>
  <c r="E68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O67" i="31"/>
  <c r="N67" i="31"/>
  <c r="M67" i="31"/>
  <c r="L67" i="31"/>
  <c r="K67" i="31"/>
  <c r="J67" i="31"/>
  <c r="I67" i="31"/>
  <c r="H67" i="31"/>
  <c r="G67" i="31"/>
  <c r="D67" i="31" s="1"/>
  <c r="F67" i="31"/>
  <c r="E67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O66" i="31"/>
  <c r="N66" i="31"/>
  <c r="M66" i="31"/>
  <c r="L66" i="31"/>
  <c r="K66" i="31"/>
  <c r="J66" i="31"/>
  <c r="I66" i="31"/>
  <c r="G66" i="31"/>
  <c r="D66" i="31" s="1"/>
  <c r="F66" i="31"/>
  <c r="E66" i="31"/>
  <c r="D65" i="31"/>
  <c r="D64" i="31"/>
  <c r="D63" i="31"/>
  <c r="D62" i="31"/>
  <c r="D61" i="31"/>
  <c r="D60" i="31"/>
  <c r="D59" i="31"/>
  <c r="D58" i="31"/>
  <c r="D57" i="31"/>
  <c r="D56" i="31"/>
  <c r="D55" i="31"/>
  <c r="D54" i="31"/>
  <c r="D53" i="31"/>
  <c r="D52" i="31"/>
  <c r="D51" i="31"/>
  <c r="D50" i="31"/>
  <c r="AC49" i="31"/>
  <c r="D49" i="31" s="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AI8" i="31"/>
  <c r="AH8" i="31"/>
  <c r="AG8" i="31"/>
  <c r="AG5" i="31" s="1"/>
  <c r="AG92" i="31" s="1"/>
  <c r="AF8" i="31"/>
  <c r="AE8" i="31"/>
  <c r="AD8" i="31"/>
  <c r="AC8" i="31"/>
  <c r="AC5" i="31" s="1"/>
  <c r="AC92" i="31" s="1"/>
  <c r="AB8" i="31"/>
  <c r="AA8" i="31"/>
  <c r="Z8" i="31"/>
  <c r="Y8" i="31"/>
  <c r="Y5" i="31" s="1"/>
  <c r="Y92" i="31" s="1"/>
  <c r="X8" i="31"/>
  <c r="W8" i="31"/>
  <c r="V8" i="31"/>
  <c r="U8" i="31"/>
  <c r="U5" i="31" s="1"/>
  <c r="U92" i="31" s="1"/>
  <c r="T8" i="31"/>
  <c r="S8" i="31"/>
  <c r="R8" i="31"/>
  <c r="Q8" i="31"/>
  <c r="Q5" i="31" s="1"/>
  <c r="Q92" i="31" s="1"/>
  <c r="P8" i="31"/>
  <c r="O8" i="31"/>
  <c r="N8" i="31"/>
  <c r="M8" i="31"/>
  <c r="M5" i="31" s="1"/>
  <c r="M92" i="31" s="1"/>
  <c r="L8" i="31"/>
  <c r="K8" i="31"/>
  <c r="J8" i="31"/>
  <c r="I8" i="31"/>
  <c r="I5" i="31" s="1"/>
  <c r="I92" i="31" s="1"/>
  <c r="H8" i="31"/>
  <c r="G8" i="31"/>
  <c r="F8" i="31"/>
  <c r="E8" i="31"/>
  <c r="D8" i="31" s="1"/>
  <c r="AI7" i="31"/>
  <c r="AH7" i="31"/>
  <c r="AG7" i="31"/>
  <c r="AF7" i="31"/>
  <c r="AE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O7" i="31"/>
  <c r="N7" i="31"/>
  <c r="M7" i="31"/>
  <c r="L7" i="31"/>
  <c r="K7" i="31"/>
  <c r="J7" i="31"/>
  <c r="I7" i="31"/>
  <c r="H7" i="31"/>
  <c r="G7" i="31"/>
  <c r="F7" i="31"/>
  <c r="E7" i="31"/>
  <c r="D7" i="31" s="1"/>
  <c r="D6" i="31"/>
  <c r="AI5" i="31"/>
  <c r="AI92" i="31" s="1"/>
  <c r="AH5" i="31"/>
  <c r="AH92" i="31" s="1"/>
  <c r="AF5" i="31"/>
  <c r="AE5" i="31"/>
  <c r="AE92" i="31" s="1"/>
  <c r="AD5" i="31"/>
  <c r="AD92" i="31" s="1"/>
  <c r="AB5" i="31"/>
  <c r="AA5" i="31"/>
  <c r="AA92" i="31" s="1"/>
  <c r="Z5" i="31"/>
  <c r="Z92" i="31" s="1"/>
  <c r="X5" i="31"/>
  <c r="W5" i="31"/>
  <c r="W92" i="31" s="1"/>
  <c r="V5" i="31"/>
  <c r="V92" i="31" s="1"/>
  <c r="T5" i="31"/>
  <c r="S5" i="31"/>
  <c r="S92" i="31" s="1"/>
  <c r="R5" i="31"/>
  <c r="R92" i="31" s="1"/>
  <c r="P5" i="31"/>
  <c r="O5" i="31"/>
  <c r="O92" i="31" s="1"/>
  <c r="N5" i="31"/>
  <c r="N92" i="31" s="1"/>
  <c r="L5" i="31"/>
  <c r="K5" i="31"/>
  <c r="K92" i="31" s="1"/>
  <c r="J5" i="31"/>
  <c r="J92" i="31" s="1"/>
  <c r="H5" i="31"/>
  <c r="G5" i="31"/>
  <c r="G92" i="31" s="1"/>
  <c r="F5" i="31"/>
  <c r="F92" i="31" s="1"/>
  <c r="AB91" i="30"/>
  <c r="F91" i="30"/>
  <c r="D91" i="30" s="1"/>
  <c r="D90" i="30"/>
  <c r="D89" i="30"/>
  <c r="AI88" i="30"/>
  <c r="AH88" i="30"/>
  <c r="AG88" i="30"/>
  <c r="AF88" i="30"/>
  <c r="AE88" i="30"/>
  <c r="AD88" i="30"/>
  <c r="AC88" i="30"/>
  <c r="AB88" i="30"/>
  <c r="AA88" i="30"/>
  <c r="Z88" i="30"/>
  <c r="Y88" i="30"/>
  <c r="X88" i="30"/>
  <c r="W88" i="30"/>
  <c r="V88" i="30"/>
  <c r="U88" i="30"/>
  <c r="T88" i="30"/>
  <c r="S88" i="30"/>
  <c r="R88" i="30"/>
  <c r="Q88" i="30"/>
  <c r="P88" i="30"/>
  <c r="O88" i="30"/>
  <c r="N88" i="30"/>
  <c r="M88" i="30"/>
  <c r="L88" i="30"/>
  <c r="K88" i="30"/>
  <c r="J88" i="30"/>
  <c r="I88" i="30"/>
  <c r="H88" i="30"/>
  <c r="G88" i="30"/>
  <c r="F88" i="30"/>
  <c r="E88" i="30"/>
  <c r="D88" i="30"/>
  <c r="D87" i="30"/>
  <c r="D86" i="30"/>
  <c r="D85" i="30"/>
  <c r="D84" i="30"/>
  <c r="D83" i="30"/>
  <c r="D82" i="30"/>
  <c r="AI81" i="30"/>
  <c r="AH81" i="30"/>
  <c r="AG81" i="30"/>
  <c r="AF81" i="30"/>
  <c r="AE81" i="30"/>
  <c r="AD81" i="30"/>
  <c r="AC81" i="30"/>
  <c r="AB81" i="30"/>
  <c r="AA81" i="30"/>
  <c r="Z81" i="30"/>
  <c r="Y81" i="30"/>
  <c r="X81" i="30"/>
  <c r="W81" i="30"/>
  <c r="V81" i="30"/>
  <c r="U81" i="30"/>
  <c r="T81" i="30"/>
  <c r="S81" i="30"/>
  <c r="R81" i="30"/>
  <c r="Q81" i="30"/>
  <c r="P81" i="30"/>
  <c r="O81" i="30"/>
  <c r="N81" i="30"/>
  <c r="M81" i="30"/>
  <c r="L81" i="30"/>
  <c r="K81" i="30"/>
  <c r="J81" i="30"/>
  <c r="I81" i="30"/>
  <c r="H81" i="30"/>
  <c r="G81" i="30"/>
  <c r="F81" i="30"/>
  <c r="D81" i="30" s="1"/>
  <c r="E81" i="30"/>
  <c r="D80" i="30"/>
  <c r="D79" i="30"/>
  <c r="D78" i="30"/>
  <c r="D77" i="30"/>
  <c r="D76" i="30"/>
  <c r="D75" i="30"/>
  <c r="D74" i="30"/>
  <c r="D73" i="30"/>
  <c r="D72" i="30"/>
  <c r="D71" i="30"/>
  <c r="D70" i="30"/>
  <c r="D69" i="30"/>
  <c r="AI68" i="30"/>
  <c r="AH68" i="30"/>
  <c r="AG68" i="30"/>
  <c r="AF68" i="30"/>
  <c r="AE68" i="30"/>
  <c r="AD68" i="30"/>
  <c r="AC68" i="30"/>
  <c r="AB68" i="30"/>
  <c r="AA68" i="30"/>
  <c r="Z68" i="30"/>
  <c r="Y68" i="30"/>
  <c r="X68" i="30"/>
  <c r="W68" i="30"/>
  <c r="V68" i="30"/>
  <c r="U68" i="30"/>
  <c r="T68" i="30"/>
  <c r="S68" i="30"/>
  <c r="R68" i="30"/>
  <c r="Q68" i="30"/>
  <c r="P68" i="30"/>
  <c r="O68" i="30"/>
  <c r="N68" i="30"/>
  <c r="M68" i="30"/>
  <c r="L68" i="30"/>
  <c r="K68" i="30"/>
  <c r="J68" i="30"/>
  <c r="I68" i="30"/>
  <c r="H68" i="30"/>
  <c r="G68" i="30"/>
  <c r="F68" i="30"/>
  <c r="D68" i="30" s="1"/>
  <c r="E68" i="30"/>
  <c r="AI67" i="30"/>
  <c r="AH67" i="30"/>
  <c r="AG67" i="30"/>
  <c r="AF67" i="30"/>
  <c r="AE67" i="30"/>
  <c r="AD67" i="30"/>
  <c r="AC67" i="30"/>
  <c r="AB67" i="30"/>
  <c r="AA67" i="30"/>
  <c r="Z67" i="30"/>
  <c r="Y67" i="30"/>
  <c r="X67" i="30"/>
  <c r="W67" i="30"/>
  <c r="V67" i="30"/>
  <c r="U67" i="30"/>
  <c r="T67" i="30"/>
  <c r="S67" i="30"/>
  <c r="R67" i="30"/>
  <c r="Q67" i="30"/>
  <c r="P67" i="30"/>
  <c r="O67" i="30"/>
  <c r="N67" i="30"/>
  <c r="M67" i="30"/>
  <c r="L67" i="30"/>
  <c r="K67" i="30"/>
  <c r="J67" i="30"/>
  <c r="I67" i="30"/>
  <c r="H67" i="30"/>
  <c r="G67" i="30"/>
  <c r="F67" i="30"/>
  <c r="E67" i="30"/>
  <c r="D67" i="30"/>
  <c r="AI66" i="30"/>
  <c r="AH66" i="30"/>
  <c r="AG66" i="30"/>
  <c r="AF66" i="30"/>
  <c r="AE66" i="30"/>
  <c r="AD66" i="30"/>
  <c r="AC66" i="30"/>
  <c r="AB66" i="30"/>
  <c r="AA66" i="30"/>
  <c r="Z66" i="30"/>
  <c r="Y66" i="30"/>
  <c r="X66" i="30"/>
  <c r="W66" i="30"/>
  <c r="V66" i="30"/>
  <c r="U66" i="30"/>
  <c r="T66" i="30"/>
  <c r="S66" i="30"/>
  <c r="R66" i="30"/>
  <c r="Q66" i="30"/>
  <c r="P66" i="30"/>
  <c r="O66" i="30"/>
  <c r="N66" i="30"/>
  <c r="M66" i="30"/>
  <c r="L66" i="30"/>
  <c r="K66" i="30"/>
  <c r="J66" i="30"/>
  <c r="I66" i="30"/>
  <c r="H66" i="30"/>
  <c r="G66" i="30"/>
  <c r="F66" i="30"/>
  <c r="E66" i="30"/>
  <c r="D66" i="30"/>
  <c r="D65" i="30"/>
  <c r="D64" i="30"/>
  <c r="D63" i="30"/>
  <c r="D62" i="30"/>
  <c r="D61" i="30"/>
  <c r="D60" i="30"/>
  <c r="D59" i="30"/>
  <c r="D58" i="30"/>
  <c r="D57" i="30"/>
  <c r="D56" i="30"/>
  <c r="D55" i="30"/>
  <c r="D54" i="30"/>
  <c r="D53" i="30"/>
  <c r="D52" i="30"/>
  <c r="D51" i="30"/>
  <c r="D50" i="30"/>
  <c r="AC49" i="30"/>
  <c r="D49" i="30"/>
  <c r="D48" i="30"/>
  <c r="D47" i="30"/>
  <c r="D46" i="30"/>
  <c r="D45" i="30"/>
  <c r="D44" i="30"/>
  <c r="D43" i="30"/>
  <c r="D42" i="30"/>
  <c r="D41" i="30"/>
  <c r="D40" i="30"/>
  <c r="D39" i="30"/>
  <c r="D38" i="30"/>
  <c r="D37" i="30"/>
  <c r="D36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AI8" i="30"/>
  <c r="AH8" i="30"/>
  <c r="AG8" i="30"/>
  <c r="AF8" i="30"/>
  <c r="AE8" i="30"/>
  <c r="AD8" i="30"/>
  <c r="AC8" i="30"/>
  <c r="AB8" i="30"/>
  <c r="AA8" i="30"/>
  <c r="Z8" i="30"/>
  <c r="Y8" i="30"/>
  <c r="X8" i="30"/>
  <c r="W8" i="30"/>
  <c r="V8" i="30"/>
  <c r="U8" i="30"/>
  <c r="T8" i="30"/>
  <c r="S8" i="30"/>
  <c r="R8" i="30"/>
  <c r="Q8" i="30"/>
  <c r="P8" i="30"/>
  <c r="O8" i="30"/>
  <c r="N8" i="30"/>
  <c r="M8" i="30"/>
  <c r="L8" i="30"/>
  <c r="K8" i="30"/>
  <c r="J8" i="30"/>
  <c r="I8" i="30"/>
  <c r="H8" i="30"/>
  <c r="G8" i="30"/>
  <c r="F8" i="30"/>
  <c r="E8" i="30"/>
  <c r="D8" i="30"/>
  <c r="AI7" i="30"/>
  <c r="AH7" i="30"/>
  <c r="AG7" i="30"/>
  <c r="AF7" i="30"/>
  <c r="AE7" i="30"/>
  <c r="AD7" i="30"/>
  <c r="AC7" i="30"/>
  <c r="AB7" i="30"/>
  <c r="AA7" i="30"/>
  <c r="Z7" i="30"/>
  <c r="Y7" i="30"/>
  <c r="X7" i="30"/>
  <c r="W7" i="30"/>
  <c r="V7" i="30"/>
  <c r="U7" i="30"/>
  <c r="T7" i="30"/>
  <c r="S7" i="30"/>
  <c r="R7" i="30"/>
  <c r="Q7" i="30"/>
  <c r="P7" i="30"/>
  <c r="O7" i="30"/>
  <c r="N7" i="30"/>
  <c r="M7" i="30"/>
  <c r="L7" i="30"/>
  <c r="K7" i="30"/>
  <c r="J7" i="30"/>
  <c r="I7" i="30"/>
  <c r="H7" i="30"/>
  <c r="G7" i="30"/>
  <c r="F7" i="30"/>
  <c r="E7" i="30"/>
  <c r="D7" i="30"/>
  <c r="D6" i="30"/>
  <c r="AI5" i="30"/>
  <c r="AI92" i="30" s="1"/>
  <c r="AH5" i="30"/>
  <c r="AH92" i="30" s="1"/>
  <c r="AG5" i="30"/>
  <c r="AG92" i="30" s="1"/>
  <c r="AF5" i="30"/>
  <c r="AF92" i="30" s="1"/>
  <c r="AE5" i="30"/>
  <c r="AE92" i="30" s="1"/>
  <c r="AD5" i="30"/>
  <c r="AD92" i="30" s="1"/>
  <c r="AC5" i="30"/>
  <c r="AC92" i="30" s="1"/>
  <c r="AB5" i="30"/>
  <c r="AB92" i="30" s="1"/>
  <c r="AA5" i="30"/>
  <c r="AA92" i="30" s="1"/>
  <c r="Z5" i="30"/>
  <c r="Z92" i="30" s="1"/>
  <c r="Y5" i="30"/>
  <c r="Y92" i="30" s="1"/>
  <c r="X5" i="30"/>
  <c r="X92" i="30" s="1"/>
  <c r="W5" i="30"/>
  <c r="W92" i="30" s="1"/>
  <c r="V5" i="30"/>
  <c r="V92" i="30" s="1"/>
  <c r="U5" i="30"/>
  <c r="U92" i="30" s="1"/>
  <c r="T5" i="30"/>
  <c r="T92" i="30" s="1"/>
  <c r="S5" i="30"/>
  <c r="S92" i="30" s="1"/>
  <c r="R5" i="30"/>
  <c r="R92" i="30" s="1"/>
  <c r="Q5" i="30"/>
  <c r="Q92" i="30" s="1"/>
  <c r="P5" i="30"/>
  <c r="P92" i="30" s="1"/>
  <c r="O5" i="30"/>
  <c r="O92" i="30" s="1"/>
  <c r="N5" i="30"/>
  <c r="N92" i="30" s="1"/>
  <c r="M5" i="30"/>
  <c r="M92" i="30" s="1"/>
  <c r="L5" i="30"/>
  <c r="L92" i="30" s="1"/>
  <c r="K5" i="30"/>
  <c r="K92" i="30" s="1"/>
  <c r="J5" i="30"/>
  <c r="J92" i="30" s="1"/>
  <c r="I5" i="30"/>
  <c r="I92" i="30" s="1"/>
  <c r="H5" i="30"/>
  <c r="H92" i="30" s="1"/>
  <c r="G5" i="30"/>
  <c r="G92" i="30" s="1"/>
  <c r="F5" i="30"/>
  <c r="F92" i="30" s="1"/>
  <c r="E5" i="30"/>
  <c r="D5" i="30" s="1"/>
  <c r="AF92" i="29"/>
  <c r="AB92" i="29"/>
  <c r="X92" i="29"/>
  <c r="T92" i="29"/>
  <c r="P92" i="29"/>
  <c r="L92" i="29"/>
  <c r="H92" i="29"/>
  <c r="AB91" i="29"/>
  <c r="F91" i="29"/>
  <c r="D91" i="29" s="1"/>
  <c r="D90" i="29"/>
  <c r="D89" i="29"/>
  <c r="AI88" i="29"/>
  <c r="AH88" i="29"/>
  <c r="AG88" i="29"/>
  <c r="AF88" i="29"/>
  <c r="AE88" i="29"/>
  <c r="AD88" i="29"/>
  <c r="AC88" i="29"/>
  <c r="AB88" i="29"/>
  <c r="AA88" i="29"/>
  <c r="Z88" i="29"/>
  <c r="Y88" i="29"/>
  <c r="X88" i="29"/>
  <c r="W88" i="29"/>
  <c r="V88" i="29"/>
  <c r="U88" i="29"/>
  <c r="T88" i="29"/>
  <c r="S88" i="29"/>
  <c r="R88" i="29"/>
  <c r="Q88" i="29"/>
  <c r="P88" i="29"/>
  <c r="O88" i="29"/>
  <c r="N88" i="29"/>
  <c r="M88" i="29"/>
  <c r="L88" i="29"/>
  <c r="K88" i="29"/>
  <c r="J88" i="29"/>
  <c r="I88" i="29"/>
  <c r="H88" i="29"/>
  <c r="G88" i="29"/>
  <c r="F88" i="29"/>
  <c r="E88" i="29"/>
  <c r="D88" i="29" s="1"/>
  <c r="D87" i="29"/>
  <c r="D86" i="29"/>
  <c r="D85" i="29"/>
  <c r="D84" i="29"/>
  <c r="D83" i="29"/>
  <c r="D82" i="29"/>
  <c r="AI81" i="29"/>
  <c r="AH81" i="29"/>
  <c r="AG81" i="29"/>
  <c r="AF81" i="29"/>
  <c r="AE81" i="29"/>
  <c r="AD81" i="29"/>
  <c r="AC81" i="29"/>
  <c r="AB81" i="29"/>
  <c r="AA81" i="29"/>
  <c r="Z81" i="29"/>
  <c r="Y81" i="29"/>
  <c r="X81" i="29"/>
  <c r="W81" i="29"/>
  <c r="V81" i="29"/>
  <c r="U81" i="29"/>
  <c r="T81" i="29"/>
  <c r="S81" i="29"/>
  <c r="R81" i="29"/>
  <c r="Q81" i="29"/>
  <c r="P81" i="29"/>
  <c r="O81" i="29"/>
  <c r="N81" i="29"/>
  <c r="M81" i="29"/>
  <c r="L81" i="29"/>
  <c r="K81" i="29"/>
  <c r="J81" i="29"/>
  <c r="I81" i="29"/>
  <c r="H81" i="29"/>
  <c r="G81" i="29"/>
  <c r="F81" i="29"/>
  <c r="E81" i="29"/>
  <c r="D81" i="29" s="1"/>
  <c r="D80" i="29"/>
  <c r="D79" i="29"/>
  <c r="D78" i="29"/>
  <c r="D77" i="29"/>
  <c r="D76" i="29"/>
  <c r="D75" i="29"/>
  <c r="D74" i="29"/>
  <c r="D73" i="29"/>
  <c r="D72" i="29"/>
  <c r="D71" i="29"/>
  <c r="D70" i="29"/>
  <c r="D69" i="29"/>
  <c r="AI68" i="29"/>
  <c r="AH68" i="29"/>
  <c r="AG68" i="29"/>
  <c r="AF68" i="29"/>
  <c r="AE68" i="29"/>
  <c r="AD68" i="29"/>
  <c r="AC68" i="29"/>
  <c r="AB68" i="29"/>
  <c r="AA68" i="29"/>
  <c r="Z68" i="29"/>
  <c r="Y68" i="29"/>
  <c r="X68" i="29"/>
  <c r="W68" i="29"/>
  <c r="V68" i="29"/>
  <c r="U68" i="29"/>
  <c r="T68" i="29"/>
  <c r="S68" i="29"/>
  <c r="R68" i="29"/>
  <c r="Q68" i="29"/>
  <c r="P68" i="29"/>
  <c r="O68" i="29"/>
  <c r="N68" i="29"/>
  <c r="M68" i="29"/>
  <c r="L68" i="29"/>
  <c r="K68" i="29"/>
  <c r="J68" i="29"/>
  <c r="I68" i="29"/>
  <c r="H68" i="29"/>
  <c r="G68" i="29"/>
  <c r="F68" i="29"/>
  <c r="E68" i="29"/>
  <c r="D68" i="29" s="1"/>
  <c r="AI67" i="29"/>
  <c r="AH67" i="29"/>
  <c r="AG67" i="29"/>
  <c r="AF67" i="29"/>
  <c r="AE67" i="29"/>
  <c r="AD67" i="29"/>
  <c r="AC67" i="29"/>
  <c r="AB67" i="29"/>
  <c r="AA67" i="29"/>
  <c r="Z67" i="29"/>
  <c r="Y67" i="29"/>
  <c r="X67" i="29"/>
  <c r="W67" i="29"/>
  <c r="V67" i="29"/>
  <c r="U67" i="29"/>
  <c r="T67" i="29"/>
  <c r="S67" i="29"/>
  <c r="R67" i="29"/>
  <c r="Q67" i="29"/>
  <c r="P67" i="29"/>
  <c r="O67" i="29"/>
  <c r="N67" i="29"/>
  <c r="M67" i="29"/>
  <c r="L67" i="29"/>
  <c r="K67" i="29"/>
  <c r="J67" i="29"/>
  <c r="I67" i="29"/>
  <c r="H67" i="29"/>
  <c r="G67" i="29"/>
  <c r="F67" i="29"/>
  <c r="E67" i="29"/>
  <c r="D67" i="29" s="1"/>
  <c r="AI66" i="29"/>
  <c r="AH66" i="29"/>
  <c r="AG66" i="29"/>
  <c r="AF66" i="29"/>
  <c r="AE66" i="29"/>
  <c r="AD66" i="29"/>
  <c r="AC66" i="29"/>
  <c r="AB66" i="29"/>
  <c r="AA66" i="29"/>
  <c r="Z66" i="29"/>
  <c r="Y66" i="29"/>
  <c r="X66" i="29"/>
  <c r="W66" i="29"/>
  <c r="V66" i="29"/>
  <c r="U66" i="29"/>
  <c r="T66" i="29"/>
  <c r="S66" i="29"/>
  <c r="R66" i="29"/>
  <c r="Q66" i="29"/>
  <c r="P66" i="29"/>
  <c r="O66" i="29"/>
  <c r="N66" i="29"/>
  <c r="M66" i="29"/>
  <c r="L66" i="29"/>
  <c r="K66" i="29"/>
  <c r="J66" i="29"/>
  <c r="I66" i="29"/>
  <c r="H66" i="29"/>
  <c r="G66" i="29"/>
  <c r="F66" i="29"/>
  <c r="E66" i="29"/>
  <c r="D66" i="29" s="1"/>
  <c r="D65" i="29"/>
  <c r="D64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AC49" i="29"/>
  <c r="D49" i="29" s="1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AI8" i="29"/>
  <c r="AI5" i="29" s="1"/>
  <c r="AI92" i="29" s="1"/>
  <c r="AH8" i="29"/>
  <c r="AG8" i="29"/>
  <c r="AG5" i="29" s="1"/>
  <c r="AG92" i="29" s="1"/>
  <c r="AF8" i="29"/>
  <c r="AE8" i="29"/>
  <c r="AE5" i="29" s="1"/>
  <c r="AE92" i="29" s="1"/>
  <c r="AD8" i="29"/>
  <c r="AC8" i="29"/>
  <c r="AC5" i="29" s="1"/>
  <c r="AC92" i="29" s="1"/>
  <c r="AB8" i="29"/>
  <c r="AA8" i="29"/>
  <c r="AA5" i="29" s="1"/>
  <c r="AA92" i="29" s="1"/>
  <c r="Z8" i="29"/>
  <c r="Y8" i="29"/>
  <c r="Y5" i="29" s="1"/>
  <c r="Y92" i="29" s="1"/>
  <c r="X8" i="29"/>
  <c r="W8" i="29"/>
  <c r="W5" i="29" s="1"/>
  <c r="W92" i="29" s="1"/>
  <c r="V8" i="29"/>
  <c r="U8" i="29"/>
  <c r="U5" i="29" s="1"/>
  <c r="U92" i="29" s="1"/>
  <c r="T8" i="29"/>
  <c r="S8" i="29"/>
  <c r="S5" i="29" s="1"/>
  <c r="S92" i="29" s="1"/>
  <c r="R8" i="29"/>
  <c r="Q8" i="29"/>
  <c r="Q5" i="29" s="1"/>
  <c r="Q92" i="29" s="1"/>
  <c r="P8" i="29"/>
  <c r="O8" i="29"/>
  <c r="O5" i="29" s="1"/>
  <c r="O92" i="29" s="1"/>
  <c r="N8" i="29"/>
  <c r="M8" i="29"/>
  <c r="M5" i="29" s="1"/>
  <c r="M92" i="29" s="1"/>
  <c r="L8" i="29"/>
  <c r="K8" i="29"/>
  <c r="K5" i="29" s="1"/>
  <c r="K92" i="29" s="1"/>
  <c r="J8" i="29"/>
  <c r="I8" i="29"/>
  <c r="I5" i="29" s="1"/>
  <c r="I92" i="29" s="1"/>
  <c r="H8" i="29"/>
  <c r="G8" i="29"/>
  <c r="G5" i="29" s="1"/>
  <c r="G92" i="29" s="1"/>
  <c r="F8" i="29"/>
  <c r="E8" i="29"/>
  <c r="D8" i="29" s="1"/>
  <c r="AI7" i="29"/>
  <c r="AH7" i="29"/>
  <c r="AG7" i="29"/>
  <c r="AF7" i="29"/>
  <c r="AE7" i="29"/>
  <c r="AD7" i="29"/>
  <c r="AC7" i="29"/>
  <c r="AB7" i="29"/>
  <c r="AA7" i="29"/>
  <c r="Z7" i="29"/>
  <c r="Y7" i="29"/>
  <c r="X7" i="29"/>
  <c r="W7" i="29"/>
  <c r="V7" i="29"/>
  <c r="U7" i="29"/>
  <c r="T7" i="29"/>
  <c r="S7" i="29"/>
  <c r="R7" i="29"/>
  <c r="Q7" i="29"/>
  <c r="P7" i="29"/>
  <c r="O7" i="29"/>
  <c r="N7" i="29"/>
  <c r="M7" i="29"/>
  <c r="L7" i="29"/>
  <c r="K7" i="29"/>
  <c r="J7" i="29"/>
  <c r="I7" i="29"/>
  <c r="H7" i="29"/>
  <c r="G7" i="29"/>
  <c r="F7" i="29"/>
  <c r="E7" i="29"/>
  <c r="D7" i="29" s="1"/>
  <c r="D6" i="29"/>
  <c r="AH5" i="29"/>
  <c r="AH92" i="29" s="1"/>
  <c r="AF5" i="29"/>
  <c r="AD5" i="29"/>
  <c r="AD92" i="29" s="1"/>
  <c r="AB5" i="29"/>
  <c r="Z5" i="29"/>
  <c r="Z92" i="29" s="1"/>
  <c r="X5" i="29"/>
  <c r="V5" i="29"/>
  <c r="V92" i="29" s="1"/>
  <c r="T5" i="29"/>
  <c r="R5" i="29"/>
  <c r="R92" i="29" s="1"/>
  <c r="P5" i="29"/>
  <c r="N5" i="29"/>
  <c r="N92" i="29" s="1"/>
  <c r="L5" i="29"/>
  <c r="J5" i="29"/>
  <c r="J92" i="29" s="1"/>
  <c r="H5" i="29"/>
  <c r="F5" i="29"/>
  <c r="F92" i="29" s="1"/>
  <c r="AB91" i="28"/>
  <c r="F91" i="28"/>
  <c r="D91" i="28"/>
  <c r="D90" i="28"/>
  <c r="D89" i="28"/>
  <c r="AI88" i="28"/>
  <c r="AH88" i="28"/>
  <c r="AG88" i="28"/>
  <c r="AF88" i="28"/>
  <c r="AE88" i="28"/>
  <c r="AD88" i="28"/>
  <c r="AC88" i="28"/>
  <c r="AB88" i="28"/>
  <c r="AA88" i="28"/>
  <c r="Z88" i="28"/>
  <c r="Y88" i="28"/>
  <c r="X88" i="28"/>
  <c r="W88" i="28"/>
  <c r="V88" i="28"/>
  <c r="U88" i="28"/>
  <c r="T88" i="28"/>
  <c r="S88" i="28"/>
  <c r="R88" i="28"/>
  <c r="Q88" i="28"/>
  <c r="P88" i="28"/>
  <c r="O88" i="28"/>
  <c r="N88" i="28"/>
  <c r="M88" i="28"/>
  <c r="L88" i="28"/>
  <c r="K88" i="28"/>
  <c r="J88" i="28"/>
  <c r="I88" i="28"/>
  <c r="H88" i="28"/>
  <c r="G88" i="28"/>
  <c r="F88" i="28"/>
  <c r="E88" i="28"/>
  <c r="D88" i="28" s="1"/>
  <c r="D87" i="28"/>
  <c r="D86" i="28"/>
  <c r="D85" i="28"/>
  <c r="D84" i="28"/>
  <c r="D83" i="28"/>
  <c r="D82" i="28"/>
  <c r="AI81" i="28"/>
  <c r="AH81" i="28"/>
  <c r="AG81" i="28"/>
  <c r="AF81" i="28"/>
  <c r="AE81" i="28"/>
  <c r="AD81" i="28"/>
  <c r="AC81" i="28"/>
  <c r="AB81" i="28"/>
  <c r="AA81" i="28"/>
  <c r="Z81" i="28"/>
  <c r="Y81" i="28"/>
  <c r="X81" i="28"/>
  <c r="W81" i="28"/>
  <c r="V81" i="28"/>
  <c r="U81" i="28"/>
  <c r="T81" i="28"/>
  <c r="S81" i="28"/>
  <c r="R81" i="28"/>
  <c r="Q81" i="28"/>
  <c r="P81" i="28"/>
  <c r="O81" i="28"/>
  <c r="N81" i="28"/>
  <c r="M81" i="28"/>
  <c r="L81" i="28"/>
  <c r="K81" i="28"/>
  <c r="J81" i="28"/>
  <c r="I81" i="28"/>
  <c r="H81" i="28"/>
  <c r="G81" i="28"/>
  <c r="D81" i="28" s="1"/>
  <c r="F81" i="28"/>
  <c r="E81" i="28"/>
  <c r="D80" i="28"/>
  <c r="D79" i="28"/>
  <c r="D78" i="28"/>
  <c r="D77" i="28"/>
  <c r="D76" i="28"/>
  <c r="D75" i="28"/>
  <c r="D74" i="28"/>
  <c r="D73" i="28"/>
  <c r="D72" i="28"/>
  <c r="D71" i="28"/>
  <c r="D70" i="28"/>
  <c r="D69" i="28"/>
  <c r="AI68" i="28"/>
  <c r="AH68" i="28"/>
  <c r="AG68" i="28"/>
  <c r="AF68" i="28"/>
  <c r="AE68" i="28"/>
  <c r="AD68" i="28"/>
  <c r="AC68" i="28"/>
  <c r="AB68" i="28"/>
  <c r="AA68" i="28"/>
  <c r="Z68" i="28"/>
  <c r="Y68" i="28"/>
  <c r="X68" i="28"/>
  <c r="W68" i="28"/>
  <c r="V68" i="28"/>
  <c r="U68" i="28"/>
  <c r="T68" i="28"/>
  <c r="S68" i="28"/>
  <c r="R68" i="28"/>
  <c r="Q68" i="28"/>
  <c r="P68" i="28"/>
  <c r="O68" i="28"/>
  <c r="N68" i="28"/>
  <c r="M68" i="28"/>
  <c r="L68" i="28"/>
  <c r="K68" i="28"/>
  <c r="J68" i="28"/>
  <c r="I68" i="28"/>
  <c r="H68" i="28"/>
  <c r="G68" i="28"/>
  <c r="D68" i="28" s="1"/>
  <c r="F68" i="28"/>
  <c r="E68" i="28"/>
  <c r="AI67" i="28"/>
  <c r="AH67" i="28"/>
  <c r="AG67" i="28"/>
  <c r="AF67" i="28"/>
  <c r="AE67" i="28"/>
  <c r="AD67" i="28"/>
  <c r="AC67" i="28"/>
  <c r="AB67" i="28"/>
  <c r="AA67" i="28"/>
  <c r="Z67" i="28"/>
  <c r="Y67" i="28"/>
  <c r="X67" i="28"/>
  <c r="W67" i="28"/>
  <c r="V67" i="28"/>
  <c r="U67" i="28"/>
  <c r="T67" i="28"/>
  <c r="S67" i="28"/>
  <c r="R67" i="28"/>
  <c r="Q67" i="28"/>
  <c r="P67" i="28"/>
  <c r="O67" i="28"/>
  <c r="N67" i="28"/>
  <c r="M67" i="28"/>
  <c r="L67" i="28"/>
  <c r="K67" i="28"/>
  <c r="J67" i="28"/>
  <c r="I67" i="28"/>
  <c r="H67" i="28"/>
  <c r="G67" i="28"/>
  <c r="D67" i="28" s="1"/>
  <c r="F67" i="28"/>
  <c r="E67" i="28"/>
  <c r="AI66" i="28"/>
  <c r="AH66" i="28"/>
  <c r="AG66" i="28"/>
  <c r="AF66" i="28"/>
  <c r="AE66" i="28"/>
  <c r="AD66" i="28"/>
  <c r="AC66" i="28"/>
  <c r="AB66" i="28"/>
  <c r="AA66" i="28"/>
  <c r="Z66" i="28"/>
  <c r="Y66" i="28"/>
  <c r="X66" i="28"/>
  <c r="W66" i="28"/>
  <c r="V66" i="28"/>
  <c r="U66" i="28"/>
  <c r="T66" i="28"/>
  <c r="S66" i="28"/>
  <c r="R66" i="28"/>
  <c r="Q66" i="28"/>
  <c r="P66" i="28"/>
  <c r="O66" i="28"/>
  <c r="N66" i="28"/>
  <c r="M66" i="28"/>
  <c r="L66" i="28"/>
  <c r="K66" i="28"/>
  <c r="J66" i="28"/>
  <c r="I66" i="28"/>
  <c r="H66" i="28"/>
  <c r="G66" i="28"/>
  <c r="D66" i="28" s="1"/>
  <c r="F66" i="28"/>
  <c r="E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D52" i="28"/>
  <c r="D51" i="28"/>
  <c r="D50" i="28"/>
  <c r="AC49" i="28"/>
  <c r="D49" i="28" s="1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AI8" i="28"/>
  <c r="AH8" i="28"/>
  <c r="AG8" i="28"/>
  <c r="AG5" i="28" s="1"/>
  <c r="AG92" i="28" s="1"/>
  <c r="AF8" i="28"/>
  <c r="AF5" i="28" s="1"/>
  <c r="AF92" i="28" s="1"/>
  <c r="AE8" i="28"/>
  <c r="AD8" i="28"/>
  <c r="AC8" i="28"/>
  <c r="AC5" i="28" s="1"/>
  <c r="AC92" i="28" s="1"/>
  <c r="AB8" i="28"/>
  <c r="AB5" i="28" s="1"/>
  <c r="AB92" i="28" s="1"/>
  <c r="AA8" i="28"/>
  <c r="Z8" i="28"/>
  <c r="Y8" i="28"/>
  <c r="Y5" i="28" s="1"/>
  <c r="Y92" i="28" s="1"/>
  <c r="X8" i="28"/>
  <c r="X5" i="28" s="1"/>
  <c r="X92" i="28" s="1"/>
  <c r="W8" i="28"/>
  <c r="V8" i="28"/>
  <c r="U8" i="28"/>
  <c r="U5" i="28" s="1"/>
  <c r="U92" i="28" s="1"/>
  <c r="T8" i="28"/>
  <c r="T5" i="28" s="1"/>
  <c r="T92" i="28" s="1"/>
  <c r="S8" i="28"/>
  <c r="R8" i="28"/>
  <c r="Q8" i="28"/>
  <c r="Q5" i="28" s="1"/>
  <c r="Q92" i="28" s="1"/>
  <c r="P8" i="28"/>
  <c r="P5" i="28" s="1"/>
  <c r="P92" i="28" s="1"/>
  <c r="O8" i="28"/>
  <c r="N8" i="28"/>
  <c r="M8" i="28"/>
  <c r="M5" i="28" s="1"/>
  <c r="M92" i="28" s="1"/>
  <c r="L8" i="28"/>
  <c r="L5" i="28" s="1"/>
  <c r="L92" i="28" s="1"/>
  <c r="K8" i="28"/>
  <c r="J8" i="28"/>
  <c r="I8" i="28"/>
  <c r="I5" i="28" s="1"/>
  <c r="I92" i="28" s="1"/>
  <c r="H8" i="28"/>
  <c r="H5" i="28" s="1"/>
  <c r="H92" i="28" s="1"/>
  <c r="G8" i="28"/>
  <c r="F8" i="28"/>
  <c r="E8" i="28"/>
  <c r="D8" i="28" s="1"/>
  <c r="AI7" i="28"/>
  <c r="AH7" i="28"/>
  <c r="AG7" i="28"/>
  <c r="AF7" i="28"/>
  <c r="AE7" i="28"/>
  <c r="AD7" i="28"/>
  <c r="AC7" i="28"/>
  <c r="AB7" i="28"/>
  <c r="AA7" i="28"/>
  <c r="Z7" i="28"/>
  <c r="Y7" i="28"/>
  <c r="X7" i="28"/>
  <c r="W7" i="28"/>
  <c r="V7" i="28"/>
  <c r="U7" i="28"/>
  <c r="T7" i="28"/>
  <c r="S7" i="28"/>
  <c r="R7" i="28"/>
  <c r="Q7" i="28"/>
  <c r="P7" i="28"/>
  <c r="O7" i="28"/>
  <c r="N7" i="28"/>
  <c r="M7" i="28"/>
  <c r="L7" i="28"/>
  <c r="K7" i="28"/>
  <c r="J7" i="28"/>
  <c r="I7" i="28"/>
  <c r="H7" i="28"/>
  <c r="G7" i="28"/>
  <c r="F7" i="28"/>
  <c r="E7" i="28"/>
  <c r="D7" i="28" s="1"/>
  <c r="D6" i="28"/>
  <c r="AI5" i="28"/>
  <c r="AI92" i="28" s="1"/>
  <c r="AH5" i="28"/>
  <c r="AH92" i="28" s="1"/>
  <c r="AE5" i="28"/>
  <c r="AE92" i="28" s="1"/>
  <c r="AD5" i="28"/>
  <c r="AD92" i="28" s="1"/>
  <c r="AA5" i="28"/>
  <c r="AA92" i="28" s="1"/>
  <c r="Z5" i="28"/>
  <c r="Z92" i="28" s="1"/>
  <c r="W5" i="28"/>
  <c r="W92" i="28" s="1"/>
  <c r="V5" i="28"/>
  <c r="V92" i="28" s="1"/>
  <c r="S5" i="28"/>
  <c r="S92" i="28" s="1"/>
  <c r="R5" i="28"/>
  <c r="R92" i="28" s="1"/>
  <c r="O5" i="28"/>
  <c r="O92" i="28" s="1"/>
  <c r="N5" i="28"/>
  <c r="N92" i="28" s="1"/>
  <c r="K5" i="28"/>
  <c r="K92" i="28" s="1"/>
  <c r="J5" i="28"/>
  <c r="J92" i="28" s="1"/>
  <c r="G5" i="28"/>
  <c r="G92" i="28" s="1"/>
  <c r="F5" i="28"/>
  <c r="F92" i="28" s="1"/>
  <c r="AF92" i="27"/>
  <c r="AB92" i="27"/>
  <c r="X92" i="27"/>
  <c r="T92" i="27"/>
  <c r="P92" i="27"/>
  <c r="L92" i="27"/>
  <c r="H92" i="27"/>
  <c r="AB91" i="27"/>
  <c r="F91" i="27"/>
  <c r="D91" i="27" s="1"/>
  <c r="D90" i="27"/>
  <c r="D89" i="27"/>
  <c r="AI88" i="27"/>
  <c r="AH88" i="27"/>
  <c r="AG88" i="27"/>
  <c r="AF88" i="27"/>
  <c r="AE88" i="27"/>
  <c r="AD88" i="27"/>
  <c r="AC88" i="27"/>
  <c r="AB88" i="27"/>
  <c r="AA88" i="27"/>
  <c r="Z88" i="27"/>
  <c r="Y88" i="27"/>
  <c r="X88" i="27"/>
  <c r="W88" i="27"/>
  <c r="V88" i="27"/>
  <c r="U88" i="27"/>
  <c r="T88" i="27"/>
  <c r="S88" i="27"/>
  <c r="R88" i="27"/>
  <c r="Q88" i="27"/>
  <c r="P88" i="27"/>
  <c r="O88" i="27"/>
  <c r="N88" i="27"/>
  <c r="M88" i="27"/>
  <c r="L88" i="27"/>
  <c r="K88" i="27"/>
  <c r="J88" i="27"/>
  <c r="I88" i="27"/>
  <c r="H88" i="27"/>
  <c r="G88" i="27"/>
  <c r="F88" i="27"/>
  <c r="E88" i="27"/>
  <c r="D88" i="27" s="1"/>
  <c r="D87" i="27"/>
  <c r="D86" i="27"/>
  <c r="D85" i="27"/>
  <c r="D84" i="27"/>
  <c r="D83" i="27"/>
  <c r="D82" i="27"/>
  <c r="AI81" i="27"/>
  <c r="AH81" i="27"/>
  <c r="AG81" i="27"/>
  <c r="AF81" i="27"/>
  <c r="AE81" i="27"/>
  <c r="AD81" i="27"/>
  <c r="AC81" i="27"/>
  <c r="AB81" i="27"/>
  <c r="AA81" i="27"/>
  <c r="Z81" i="27"/>
  <c r="Y81" i="27"/>
  <c r="X81" i="27"/>
  <c r="W81" i="27"/>
  <c r="V81" i="27"/>
  <c r="U81" i="27"/>
  <c r="T81" i="27"/>
  <c r="S81" i="27"/>
  <c r="R81" i="27"/>
  <c r="Q81" i="27"/>
  <c r="P81" i="27"/>
  <c r="O81" i="27"/>
  <c r="N81" i="27"/>
  <c r="M81" i="27"/>
  <c r="L81" i="27"/>
  <c r="K81" i="27"/>
  <c r="J81" i="27"/>
  <c r="I81" i="27"/>
  <c r="H81" i="27"/>
  <c r="G81" i="27"/>
  <c r="F81" i="27"/>
  <c r="E81" i="27"/>
  <c r="D81" i="27" s="1"/>
  <c r="D80" i="27"/>
  <c r="D79" i="27"/>
  <c r="D78" i="27"/>
  <c r="D77" i="27"/>
  <c r="D76" i="27"/>
  <c r="D75" i="27"/>
  <c r="D74" i="27"/>
  <c r="D73" i="27"/>
  <c r="D72" i="27"/>
  <c r="D71" i="27"/>
  <c r="D70" i="27"/>
  <c r="D69" i="27"/>
  <c r="AI68" i="27"/>
  <c r="AH68" i="27"/>
  <c r="AG68" i="27"/>
  <c r="AF68" i="27"/>
  <c r="AE68" i="27"/>
  <c r="AD68" i="27"/>
  <c r="AC68" i="27"/>
  <c r="AB68" i="27"/>
  <c r="AA68" i="27"/>
  <c r="Z68" i="27"/>
  <c r="Y68" i="27"/>
  <c r="X68" i="27"/>
  <c r="W68" i="27"/>
  <c r="V68" i="27"/>
  <c r="U68" i="27"/>
  <c r="T68" i="27"/>
  <c r="S68" i="27"/>
  <c r="R68" i="27"/>
  <c r="Q68" i="27"/>
  <c r="P68" i="27"/>
  <c r="O68" i="27"/>
  <c r="N68" i="27"/>
  <c r="M68" i="27"/>
  <c r="L68" i="27"/>
  <c r="K68" i="27"/>
  <c r="J68" i="27"/>
  <c r="I68" i="27"/>
  <c r="H68" i="27"/>
  <c r="G68" i="27"/>
  <c r="F68" i="27"/>
  <c r="E68" i="27"/>
  <c r="D68" i="27" s="1"/>
  <c r="AI67" i="27"/>
  <c r="AH67" i="27"/>
  <c r="AG67" i="27"/>
  <c r="AF67" i="27"/>
  <c r="AE67" i="27"/>
  <c r="AD67" i="27"/>
  <c r="AC67" i="27"/>
  <c r="AB67" i="27"/>
  <c r="AA67" i="27"/>
  <c r="Z67" i="27"/>
  <c r="Y67" i="27"/>
  <c r="X67" i="27"/>
  <c r="W67" i="27"/>
  <c r="V67" i="27"/>
  <c r="U67" i="27"/>
  <c r="T67" i="27"/>
  <c r="S67" i="27"/>
  <c r="R67" i="27"/>
  <c r="Q67" i="27"/>
  <c r="P67" i="27"/>
  <c r="O67" i="27"/>
  <c r="N67" i="27"/>
  <c r="M67" i="27"/>
  <c r="L67" i="27"/>
  <c r="K67" i="27"/>
  <c r="J67" i="27"/>
  <c r="I67" i="27"/>
  <c r="H67" i="27"/>
  <c r="G67" i="27"/>
  <c r="F67" i="27"/>
  <c r="E67" i="27"/>
  <c r="D67" i="27" s="1"/>
  <c r="AI66" i="27"/>
  <c r="AH66" i="27"/>
  <c r="AG66" i="27"/>
  <c r="AF66" i="27"/>
  <c r="AE66" i="27"/>
  <c r="AD66" i="27"/>
  <c r="AC66" i="27"/>
  <c r="AB66" i="27"/>
  <c r="AA66" i="27"/>
  <c r="Z66" i="27"/>
  <c r="Y66" i="27"/>
  <c r="X66" i="27"/>
  <c r="W66" i="27"/>
  <c r="V66" i="27"/>
  <c r="U66" i="27"/>
  <c r="T66" i="27"/>
  <c r="S66" i="27"/>
  <c r="R66" i="27"/>
  <c r="Q66" i="27"/>
  <c r="P66" i="27"/>
  <c r="O66" i="27"/>
  <c r="N66" i="27"/>
  <c r="M66" i="27"/>
  <c r="L66" i="27"/>
  <c r="K66" i="27"/>
  <c r="J66" i="27"/>
  <c r="I66" i="27"/>
  <c r="H66" i="27"/>
  <c r="G66" i="27"/>
  <c r="F66" i="27"/>
  <c r="E66" i="27"/>
  <c r="D66" i="27" s="1"/>
  <c r="D65" i="27"/>
  <c r="D64" i="27"/>
  <c r="D63" i="27"/>
  <c r="D62" i="27"/>
  <c r="D61" i="27"/>
  <c r="D60" i="27"/>
  <c r="D59" i="27"/>
  <c r="D58" i="27"/>
  <c r="D57" i="27"/>
  <c r="D56" i="27"/>
  <c r="D55" i="27"/>
  <c r="D54" i="27"/>
  <c r="D53" i="27"/>
  <c r="D52" i="27"/>
  <c r="D51" i="27"/>
  <c r="D50" i="27"/>
  <c r="AC49" i="27"/>
  <c r="D49" i="27" s="1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AI8" i="27"/>
  <c r="AH8" i="27"/>
  <c r="AG8" i="27"/>
  <c r="AG5" i="27" s="1"/>
  <c r="AG92" i="27" s="1"/>
  <c r="AF8" i="27"/>
  <c r="AE8" i="27"/>
  <c r="AD8" i="27"/>
  <c r="AC8" i="27"/>
  <c r="AC5" i="27" s="1"/>
  <c r="AC92" i="27" s="1"/>
  <c r="AB8" i="27"/>
  <c r="AA8" i="27"/>
  <c r="Z8" i="27"/>
  <c r="Y8" i="27"/>
  <c r="Y5" i="27" s="1"/>
  <c r="Y92" i="27" s="1"/>
  <c r="X8" i="27"/>
  <c r="W8" i="27"/>
  <c r="V8" i="27"/>
  <c r="U8" i="27"/>
  <c r="U5" i="27" s="1"/>
  <c r="U92" i="27" s="1"/>
  <c r="T8" i="27"/>
  <c r="S8" i="27"/>
  <c r="R8" i="27"/>
  <c r="Q8" i="27"/>
  <c r="Q5" i="27" s="1"/>
  <c r="Q92" i="27" s="1"/>
  <c r="P8" i="27"/>
  <c r="O8" i="27"/>
  <c r="N8" i="27"/>
  <c r="M8" i="27"/>
  <c r="M5" i="27" s="1"/>
  <c r="M92" i="27" s="1"/>
  <c r="L8" i="27"/>
  <c r="K8" i="27"/>
  <c r="J8" i="27"/>
  <c r="I8" i="27"/>
  <c r="I5" i="27" s="1"/>
  <c r="I92" i="27" s="1"/>
  <c r="H8" i="27"/>
  <c r="G8" i="27"/>
  <c r="F8" i="27"/>
  <c r="E8" i="27"/>
  <c r="D8" i="27" s="1"/>
  <c r="AI7" i="27"/>
  <c r="AH7" i="27"/>
  <c r="AG7" i="27"/>
  <c r="AF7" i="27"/>
  <c r="AE7" i="27"/>
  <c r="AD7" i="27"/>
  <c r="AC7" i="27"/>
  <c r="AB7" i="27"/>
  <c r="AA7" i="27"/>
  <c r="Z7" i="27"/>
  <c r="Y7" i="27"/>
  <c r="X7" i="27"/>
  <c r="W7" i="27"/>
  <c r="V7" i="27"/>
  <c r="U7" i="27"/>
  <c r="T7" i="27"/>
  <c r="S7" i="27"/>
  <c r="R7" i="27"/>
  <c r="Q7" i="27"/>
  <c r="P7" i="27"/>
  <c r="O7" i="27"/>
  <c r="N7" i="27"/>
  <c r="M7" i="27"/>
  <c r="L7" i="27"/>
  <c r="K7" i="27"/>
  <c r="J7" i="27"/>
  <c r="I7" i="27"/>
  <c r="H7" i="27"/>
  <c r="G7" i="27"/>
  <c r="F7" i="27"/>
  <c r="E7" i="27"/>
  <c r="D7" i="27" s="1"/>
  <c r="D6" i="27"/>
  <c r="AI5" i="27"/>
  <c r="AI92" i="27" s="1"/>
  <c r="AH5" i="27"/>
  <c r="AH92" i="27" s="1"/>
  <c r="AF5" i="27"/>
  <c r="AE5" i="27"/>
  <c r="AE92" i="27" s="1"/>
  <c r="AD5" i="27"/>
  <c r="AD92" i="27" s="1"/>
  <c r="AB5" i="27"/>
  <c r="AA5" i="27"/>
  <c r="AA92" i="27" s="1"/>
  <c r="Z5" i="27"/>
  <c r="Z92" i="27" s="1"/>
  <c r="X5" i="27"/>
  <c r="W5" i="27"/>
  <c r="W92" i="27" s="1"/>
  <c r="V5" i="27"/>
  <c r="V92" i="27" s="1"/>
  <c r="T5" i="27"/>
  <c r="S5" i="27"/>
  <c r="S92" i="27" s="1"/>
  <c r="R5" i="27"/>
  <c r="R92" i="27" s="1"/>
  <c r="P5" i="27"/>
  <c r="O5" i="27"/>
  <c r="O92" i="27" s="1"/>
  <c r="N5" i="27"/>
  <c r="N92" i="27" s="1"/>
  <c r="L5" i="27"/>
  <c r="K5" i="27"/>
  <c r="K92" i="27" s="1"/>
  <c r="J5" i="27"/>
  <c r="J92" i="27" s="1"/>
  <c r="H5" i="27"/>
  <c r="G5" i="27"/>
  <c r="G92" i="27" s="1"/>
  <c r="F5" i="27"/>
  <c r="F92" i="27" s="1"/>
  <c r="AF92" i="26"/>
  <c r="AB92" i="26"/>
  <c r="X92" i="26"/>
  <c r="T92" i="26"/>
  <c r="P92" i="26"/>
  <c r="L92" i="26"/>
  <c r="H92" i="26"/>
  <c r="AB91" i="26"/>
  <c r="F91" i="26"/>
  <c r="D91" i="26" s="1"/>
  <c r="D90" i="26"/>
  <c r="D89" i="26"/>
  <c r="AI88" i="26"/>
  <c r="AH88" i="26"/>
  <c r="AG88" i="26"/>
  <c r="AF88" i="26"/>
  <c r="AE88" i="26"/>
  <c r="AD88" i="26"/>
  <c r="AC88" i="26"/>
  <c r="AB88" i="26"/>
  <c r="AA88" i="26"/>
  <c r="Z88" i="26"/>
  <c r="Y88" i="26"/>
  <c r="X88" i="26"/>
  <c r="W88" i="26"/>
  <c r="V88" i="26"/>
  <c r="U88" i="26"/>
  <c r="T88" i="26"/>
  <c r="S88" i="26"/>
  <c r="R88" i="26"/>
  <c r="Q88" i="26"/>
  <c r="P88" i="26"/>
  <c r="O88" i="26"/>
  <c r="N88" i="26"/>
  <c r="M88" i="26"/>
  <c r="L88" i="26"/>
  <c r="K88" i="26"/>
  <c r="J88" i="26"/>
  <c r="I88" i="26"/>
  <c r="H88" i="26"/>
  <c r="G88" i="26"/>
  <c r="F88" i="26"/>
  <c r="E88" i="26"/>
  <c r="D88" i="26" s="1"/>
  <c r="D87" i="26"/>
  <c r="D86" i="26"/>
  <c r="D85" i="26"/>
  <c r="D84" i="26"/>
  <c r="D83" i="26"/>
  <c r="D82" i="26"/>
  <c r="AI81" i="26"/>
  <c r="AH81" i="26"/>
  <c r="AG81" i="26"/>
  <c r="AF81" i="26"/>
  <c r="AE81" i="26"/>
  <c r="AD81" i="26"/>
  <c r="AC81" i="26"/>
  <c r="AB81" i="26"/>
  <c r="AA81" i="26"/>
  <c r="Z81" i="26"/>
  <c r="Y81" i="26"/>
  <c r="X81" i="26"/>
  <c r="W81" i="26"/>
  <c r="V81" i="26"/>
  <c r="U81" i="26"/>
  <c r="T81" i="26"/>
  <c r="S81" i="26"/>
  <c r="R81" i="26"/>
  <c r="Q81" i="26"/>
  <c r="P81" i="26"/>
  <c r="O81" i="26"/>
  <c r="N81" i="26"/>
  <c r="M81" i="26"/>
  <c r="L81" i="26"/>
  <c r="K81" i="26"/>
  <c r="J81" i="26"/>
  <c r="I81" i="26"/>
  <c r="H81" i="26"/>
  <c r="G81" i="26"/>
  <c r="F81" i="26"/>
  <c r="E81" i="26"/>
  <c r="D81" i="26" s="1"/>
  <c r="D80" i="26"/>
  <c r="D79" i="26"/>
  <c r="D78" i="26"/>
  <c r="D77" i="26"/>
  <c r="D76" i="26"/>
  <c r="D75" i="26"/>
  <c r="D74" i="26"/>
  <c r="D73" i="26"/>
  <c r="D72" i="26"/>
  <c r="D71" i="26"/>
  <c r="D70" i="26"/>
  <c r="D69" i="26"/>
  <c r="AI68" i="26"/>
  <c r="AH68" i="26"/>
  <c r="AG68" i="26"/>
  <c r="AF68" i="26"/>
  <c r="AE68" i="26"/>
  <c r="AD68" i="26"/>
  <c r="AC68" i="26"/>
  <c r="AB68" i="26"/>
  <c r="AA68" i="26"/>
  <c r="Z68" i="26"/>
  <c r="Y68" i="26"/>
  <c r="X68" i="26"/>
  <c r="W68" i="26"/>
  <c r="V68" i="26"/>
  <c r="U68" i="26"/>
  <c r="T68" i="26"/>
  <c r="S68" i="26"/>
  <c r="R68" i="26"/>
  <c r="Q68" i="26"/>
  <c r="P68" i="26"/>
  <c r="O68" i="26"/>
  <c r="N68" i="26"/>
  <c r="M68" i="26"/>
  <c r="L68" i="26"/>
  <c r="K68" i="26"/>
  <c r="J68" i="26"/>
  <c r="I68" i="26"/>
  <c r="H68" i="26"/>
  <c r="G68" i="26"/>
  <c r="F68" i="26"/>
  <c r="E68" i="26"/>
  <c r="D68" i="26" s="1"/>
  <c r="AI67" i="26"/>
  <c r="AH67" i="26"/>
  <c r="AG67" i="26"/>
  <c r="AF67" i="26"/>
  <c r="AE67" i="26"/>
  <c r="AD67" i="26"/>
  <c r="AC67" i="26"/>
  <c r="AB67" i="26"/>
  <c r="AA67" i="26"/>
  <c r="Z67" i="26"/>
  <c r="Y67" i="26"/>
  <c r="X67" i="26"/>
  <c r="W67" i="26"/>
  <c r="V67" i="26"/>
  <c r="U67" i="26"/>
  <c r="T67" i="26"/>
  <c r="S67" i="26"/>
  <c r="R67" i="26"/>
  <c r="Q67" i="26"/>
  <c r="P67" i="26"/>
  <c r="O67" i="26"/>
  <c r="N67" i="26"/>
  <c r="M67" i="26"/>
  <c r="L67" i="26"/>
  <c r="K67" i="26"/>
  <c r="J67" i="26"/>
  <c r="I67" i="26"/>
  <c r="H67" i="26"/>
  <c r="G67" i="26"/>
  <c r="F67" i="26"/>
  <c r="E67" i="26"/>
  <c r="D67" i="26" s="1"/>
  <c r="AI66" i="26"/>
  <c r="AH66" i="26"/>
  <c r="AG66" i="26"/>
  <c r="AF66" i="26"/>
  <c r="AE66" i="26"/>
  <c r="AD66" i="26"/>
  <c r="AC66" i="26"/>
  <c r="AB66" i="26"/>
  <c r="AA66" i="26"/>
  <c r="Z66" i="26"/>
  <c r="Y66" i="26"/>
  <c r="X66" i="26"/>
  <c r="W66" i="26"/>
  <c r="V66" i="26"/>
  <c r="U66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H66" i="26"/>
  <c r="G66" i="26"/>
  <c r="F66" i="26"/>
  <c r="E66" i="26"/>
  <c r="D66" i="26" s="1"/>
  <c r="D65" i="26"/>
  <c r="D64" i="26"/>
  <c r="D63" i="26"/>
  <c r="D62" i="26"/>
  <c r="D61" i="26"/>
  <c r="D60" i="26"/>
  <c r="D59" i="26"/>
  <c r="D58" i="26"/>
  <c r="D57" i="26"/>
  <c r="D56" i="26"/>
  <c r="D55" i="26"/>
  <c r="D54" i="26"/>
  <c r="D53" i="26"/>
  <c r="D52" i="26"/>
  <c r="D51" i="26"/>
  <c r="D50" i="26"/>
  <c r="AC49" i="26"/>
  <c r="D49" i="26" s="1"/>
  <c r="D48" i="26"/>
  <c r="D47" i="26"/>
  <c r="D46" i="26"/>
  <c r="D45" i="26"/>
  <c r="D44" i="26"/>
  <c r="D43" i="26"/>
  <c r="D42" i="26"/>
  <c r="D41" i="26"/>
  <c r="D40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AI8" i="26"/>
  <c r="AI5" i="26" s="1"/>
  <c r="AI92" i="26" s="1"/>
  <c r="AH8" i="26"/>
  <c r="AG8" i="26"/>
  <c r="AG5" i="26" s="1"/>
  <c r="AG92" i="26" s="1"/>
  <c r="AF8" i="26"/>
  <c r="AE8" i="26"/>
  <c r="AE5" i="26" s="1"/>
  <c r="AE92" i="26" s="1"/>
  <c r="AD8" i="26"/>
  <c r="AC8" i="26"/>
  <c r="AC5" i="26" s="1"/>
  <c r="AC92" i="26" s="1"/>
  <c r="AB8" i="26"/>
  <c r="AA8" i="26"/>
  <c r="AA5" i="26" s="1"/>
  <c r="AA92" i="26" s="1"/>
  <c r="Z8" i="26"/>
  <c r="Y8" i="26"/>
  <c r="Y5" i="26" s="1"/>
  <c r="Y92" i="26" s="1"/>
  <c r="X8" i="26"/>
  <c r="W8" i="26"/>
  <c r="W5" i="26" s="1"/>
  <c r="W92" i="26" s="1"/>
  <c r="V8" i="26"/>
  <c r="U8" i="26"/>
  <c r="U5" i="26" s="1"/>
  <c r="U92" i="26" s="1"/>
  <c r="T8" i="26"/>
  <c r="S8" i="26"/>
  <c r="S5" i="26" s="1"/>
  <c r="S92" i="26" s="1"/>
  <c r="R8" i="26"/>
  <c r="Q8" i="26"/>
  <c r="Q5" i="26" s="1"/>
  <c r="Q92" i="26" s="1"/>
  <c r="P8" i="26"/>
  <c r="O8" i="26"/>
  <c r="O5" i="26" s="1"/>
  <c r="O92" i="26" s="1"/>
  <c r="N8" i="26"/>
  <c r="M8" i="26"/>
  <c r="M5" i="26" s="1"/>
  <c r="M92" i="26" s="1"/>
  <c r="L8" i="26"/>
  <c r="K8" i="26"/>
  <c r="K5" i="26" s="1"/>
  <c r="K92" i="26" s="1"/>
  <c r="J8" i="26"/>
  <c r="I8" i="26"/>
  <c r="I5" i="26" s="1"/>
  <c r="I92" i="26" s="1"/>
  <c r="H8" i="26"/>
  <c r="G8" i="26"/>
  <c r="G5" i="26" s="1"/>
  <c r="G92" i="26" s="1"/>
  <c r="F8" i="26"/>
  <c r="E8" i="26"/>
  <c r="D8" i="26" s="1"/>
  <c r="AI7" i="26"/>
  <c r="AH7" i="26"/>
  <c r="AG7" i="26"/>
  <c r="AF7" i="26"/>
  <c r="AE7" i="26"/>
  <c r="AD7" i="26"/>
  <c r="AC7" i="26"/>
  <c r="AB7" i="26"/>
  <c r="AA7" i="26"/>
  <c r="Z7" i="26"/>
  <c r="Y7" i="26"/>
  <c r="X7" i="26"/>
  <c r="W7" i="26"/>
  <c r="V7" i="26"/>
  <c r="U7" i="26"/>
  <c r="T7" i="26"/>
  <c r="S7" i="26"/>
  <c r="R7" i="26"/>
  <c r="Q7" i="26"/>
  <c r="P7" i="26"/>
  <c r="O7" i="26"/>
  <c r="N7" i="26"/>
  <c r="M7" i="26"/>
  <c r="L7" i="26"/>
  <c r="K7" i="26"/>
  <c r="J7" i="26"/>
  <c r="I7" i="26"/>
  <c r="H7" i="26"/>
  <c r="G7" i="26"/>
  <c r="F7" i="26"/>
  <c r="E7" i="26"/>
  <c r="D7" i="26" s="1"/>
  <c r="D6" i="26"/>
  <c r="AH5" i="26"/>
  <c r="AH92" i="26" s="1"/>
  <c r="AF5" i="26"/>
  <c r="AD5" i="26"/>
  <c r="AD92" i="26" s="1"/>
  <c r="AB5" i="26"/>
  <c r="Z5" i="26"/>
  <c r="Z92" i="26" s="1"/>
  <c r="X5" i="26"/>
  <c r="V5" i="26"/>
  <c r="V92" i="26" s="1"/>
  <c r="T5" i="26"/>
  <c r="R5" i="26"/>
  <c r="R92" i="26" s="1"/>
  <c r="P5" i="26"/>
  <c r="N5" i="26"/>
  <c r="N92" i="26" s="1"/>
  <c r="L5" i="26"/>
  <c r="J5" i="26"/>
  <c r="J92" i="26" s="1"/>
  <c r="H5" i="26"/>
  <c r="F5" i="26"/>
  <c r="F92" i="26" s="1"/>
  <c r="AF92" i="25"/>
  <c r="AB92" i="25"/>
  <c r="X92" i="25"/>
  <c r="T92" i="25"/>
  <c r="P92" i="25"/>
  <c r="L92" i="25"/>
  <c r="H92" i="25"/>
  <c r="AB91" i="25"/>
  <c r="F91" i="25"/>
  <c r="D91" i="25" s="1"/>
  <c r="D90" i="25"/>
  <c r="D89" i="25"/>
  <c r="AI88" i="25"/>
  <c r="AH88" i="25"/>
  <c r="AG88" i="25"/>
  <c r="AF88" i="25"/>
  <c r="AE88" i="25"/>
  <c r="AD88" i="25"/>
  <c r="AC88" i="25"/>
  <c r="AB88" i="25"/>
  <c r="AA88" i="25"/>
  <c r="Z88" i="25"/>
  <c r="Y88" i="25"/>
  <c r="X88" i="25"/>
  <c r="W88" i="25"/>
  <c r="V88" i="25"/>
  <c r="U88" i="25"/>
  <c r="T88" i="25"/>
  <c r="S88" i="25"/>
  <c r="R88" i="25"/>
  <c r="Q88" i="25"/>
  <c r="P88" i="25"/>
  <c r="O88" i="25"/>
  <c r="N88" i="25"/>
  <c r="M88" i="25"/>
  <c r="L88" i="25"/>
  <c r="K88" i="25"/>
  <c r="J88" i="25"/>
  <c r="I88" i="25"/>
  <c r="H88" i="25"/>
  <c r="G88" i="25"/>
  <c r="F88" i="25"/>
  <c r="E88" i="25"/>
  <c r="D88" i="25" s="1"/>
  <c r="D87" i="25"/>
  <c r="D86" i="25"/>
  <c r="D85" i="25"/>
  <c r="D84" i="25"/>
  <c r="D83" i="25"/>
  <c r="D82" i="25"/>
  <c r="AI81" i="25"/>
  <c r="AH81" i="25"/>
  <c r="AG81" i="25"/>
  <c r="AF81" i="25"/>
  <c r="AE81" i="25"/>
  <c r="AD81" i="25"/>
  <c r="AC81" i="25"/>
  <c r="AB81" i="25"/>
  <c r="AA81" i="25"/>
  <c r="Z81" i="25"/>
  <c r="Y81" i="25"/>
  <c r="X81" i="25"/>
  <c r="W81" i="25"/>
  <c r="V81" i="25"/>
  <c r="U81" i="25"/>
  <c r="T81" i="25"/>
  <c r="S81" i="25"/>
  <c r="R81" i="25"/>
  <c r="Q81" i="25"/>
  <c r="P81" i="25"/>
  <c r="O81" i="25"/>
  <c r="N81" i="25"/>
  <c r="M81" i="25"/>
  <c r="L81" i="25"/>
  <c r="K81" i="25"/>
  <c r="J81" i="25"/>
  <c r="I81" i="25"/>
  <c r="H81" i="25"/>
  <c r="G81" i="25"/>
  <c r="F81" i="25"/>
  <c r="E81" i="25"/>
  <c r="D81" i="25" s="1"/>
  <c r="D80" i="25"/>
  <c r="D79" i="25"/>
  <c r="D78" i="25"/>
  <c r="D77" i="25"/>
  <c r="D76" i="25"/>
  <c r="D75" i="25"/>
  <c r="D74" i="25"/>
  <c r="D73" i="25"/>
  <c r="D72" i="25"/>
  <c r="D71" i="25"/>
  <c r="D70" i="25"/>
  <c r="D69" i="25"/>
  <c r="AI68" i="25"/>
  <c r="AH68" i="25"/>
  <c r="AG68" i="25"/>
  <c r="AF68" i="25"/>
  <c r="AE68" i="25"/>
  <c r="AD68" i="25"/>
  <c r="AC68" i="25"/>
  <c r="AB68" i="25"/>
  <c r="AA68" i="25"/>
  <c r="Z68" i="25"/>
  <c r="Y68" i="25"/>
  <c r="X68" i="25"/>
  <c r="W68" i="25"/>
  <c r="V68" i="25"/>
  <c r="U68" i="25"/>
  <c r="T68" i="25"/>
  <c r="S68" i="25"/>
  <c r="R68" i="25"/>
  <c r="Q68" i="25"/>
  <c r="P68" i="25"/>
  <c r="O68" i="25"/>
  <c r="N68" i="25"/>
  <c r="M68" i="25"/>
  <c r="L68" i="25"/>
  <c r="K68" i="25"/>
  <c r="J68" i="25"/>
  <c r="I68" i="25"/>
  <c r="H68" i="25"/>
  <c r="G68" i="25"/>
  <c r="F68" i="25"/>
  <c r="E68" i="25"/>
  <c r="D68" i="25" s="1"/>
  <c r="AI67" i="25"/>
  <c r="AH67" i="25"/>
  <c r="AG67" i="25"/>
  <c r="AF67" i="25"/>
  <c r="AE67" i="25"/>
  <c r="AD67" i="25"/>
  <c r="AC67" i="25"/>
  <c r="AB67" i="25"/>
  <c r="AA67" i="25"/>
  <c r="Z67" i="25"/>
  <c r="Y67" i="25"/>
  <c r="X67" i="25"/>
  <c r="W67" i="25"/>
  <c r="V67" i="25"/>
  <c r="U67" i="25"/>
  <c r="T67" i="25"/>
  <c r="S67" i="25"/>
  <c r="R67" i="25"/>
  <c r="Q67" i="25"/>
  <c r="P67" i="25"/>
  <c r="O67" i="25"/>
  <c r="N67" i="25"/>
  <c r="M67" i="25"/>
  <c r="L67" i="25"/>
  <c r="K67" i="25"/>
  <c r="J67" i="25"/>
  <c r="I67" i="25"/>
  <c r="H67" i="25"/>
  <c r="G67" i="25"/>
  <c r="F67" i="25"/>
  <c r="E67" i="25"/>
  <c r="D67" i="25" s="1"/>
  <c r="AI66" i="25"/>
  <c r="AH66" i="25"/>
  <c r="AG66" i="25"/>
  <c r="AF66" i="25"/>
  <c r="AE66" i="25"/>
  <c r="AD66" i="25"/>
  <c r="AC66" i="25"/>
  <c r="AB66" i="25"/>
  <c r="AA66" i="25"/>
  <c r="Z66" i="25"/>
  <c r="Y66" i="25"/>
  <c r="X66" i="25"/>
  <c r="W66" i="25"/>
  <c r="V66" i="25"/>
  <c r="U66" i="25"/>
  <c r="T66" i="25"/>
  <c r="S66" i="25"/>
  <c r="R66" i="25"/>
  <c r="Q66" i="25"/>
  <c r="P66" i="25"/>
  <c r="O66" i="25"/>
  <c r="N66" i="25"/>
  <c r="M66" i="25"/>
  <c r="L66" i="25"/>
  <c r="K66" i="25"/>
  <c r="J66" i="25"/>
  <c r="I66" i="25"/>
  <c r="H66" i="25"/>
  <c r="G66" i="25"/>
  <c r="F66" i="25"/>
  <c r="E66" i="25"/>
  <c r="D66" i="25" s="1"/>
  <c r="D65" i="25"/>
  <c r="D64" i="25"/>
  <c r="D63" i="25"/>
  <c r="D62" i="25"/>
  <c r="D61" i="25"/>
  <c r="D60" i="25"/>
  <c r="D59" i="25"/>
  <c r="D58" i="25"/>
  <c r="D57" i="25"/>
  <c r="D56" i="25"/>
  <c r="D55" i="25"/>
  <c r="D54" i="25"/>
  <c r="D53" i="25"/>
  <c r="D52" i="25"/>
  <c r="D51" i="25"/>
  <c r="D50" i="25"/>
  <c r="AC49" i="25"/>
  <c r="D49" i="25" s="1"/>
  <c r="D48" i="25"/>
  <c r="D47" i="25"/>
  <c r="D46" i="25"/>
  <c r="D45" i="25"/>
  <c r="D44" i="25"/>
  <c r="D43" i="25"/>
  <c r="D42" i="25"/>
  <c r="D41" i="25"/>
  <c r="D40" i="25"/>
  <c r="D39" i="25"/>
  <c r="D38" i="25"/>
  <c r="D37" i="25"/>
  <c r="D36" i="25"/>
  <c r="D35" i="25"/>
  <c r="D34" i="25"/>
  <c r="D33" i="25"/>
  <c r="D32" i="25"/>
  <c r="D31" i="25"/>
  <c r="D30" i="25"/>
  <c r="D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AI8" i="25"/>
  <c r="AH8" i="25"/>
  <c r="AG8" i="25"/>
  <c r="AG5" i="25" s="1"/>
  <c r="AG92" i="25" s="1"/>
  <c r="AF8" i="25"/>
  <c r="AE8" i="25"/>
  <c r="AD8" i="25"/>
  <c r="AC8" i="25"/>
  <c r="AC5" i="25" s="1"/>
  <c r="AC92" i="25" s="1"/>
  <c r="AB8" i="25"/>
  <c r="AA8" i="25"/>
  <c r="Z8" i="25"/>
  <c r="Y8" i="25"/>
  <c r="Y5" i="25" s="1"/>
  <c r="Y92" i="25" s="1"/>
  <c r="X8" i="25"/>
  <c r="W8" i="25"/>
  <c r="V8" i="25"/>
  <c r="U8" i="25"/>
  <c r="U5" i="25" s="1"/>
  <c r="U92" i="25" s="1"/>
  <c r="T8" i="25"/>
  <c r="S8" i="25"/>
  <c r="R8" i="25"/>
  <c r="Q8" i="25"/>
  <c r="Q5" i="25" s="1"/>
  <c r="Q92" i="25" s="1"/>
  <c r="P8" i="25"/>
  <c r="O8" i="25"/>
  <c r="N8" i="25"/>
  <c r="M8" i="25"/>
  <c r="M5" i="25" s="1"/>
  <c r="M92" i="25" s="1"/>
  <c r="L8" i="25"/>
  <c r="K8" i="25"/>
  <c r="J8" i="25"/>
  <c r="I8" i="25"/>
  <c r="I5" i="25" s="1"/>
  <c r="I92" i="25" s="1"/>
  <c r="H8" i="25"/>
  <c r="G8" i="25"/>
  <c r="F8" i="25"/>
  <c r="E8" i="25"/>
  <c r="D8" i="25" s="1"/>
  <c r="AI7" i="25"/>
  <c r="AH7" i="25"/>
  <c r="AG7" i="25"/>
  <c r="AF7" i="25"/>
  <c r="AE7" i="25"/>
  <c r="AD7" i="25"/>
  <c r="AC7" i="25"/>
  <c r="AB7" i="25"/>
  <c r="AA7" i="25"/>
  <c r="Z7" i="25"/>
  <c r="Y7" i="25"/>
  <c r="X7" i="25"/>
  <c r="W7" i="25"/>
  <c r="V7" i="25"/>
  <c r="U7" i="25"/>
  <c r="T7" i="25"/>
  <c r="S7" i="25"/>
  <c r="R7" i="25"/>
  <c r="Q7" i="25"/>
  <c r="P7" i="25"/>
  <c r="O7" i="25"/>
  <c r="N7" i="25"/>
  <c r="M7" i="25"/>
  <c r="L7" i="25"/>
  <c r="K7" i="25"/>
  <c r="J7" i="25"/>
  <c r="I7" i="25"/>
  <c r="H7" i="25"/>
  <c r="G7" i="25"/>
  <c r="F7" i="25"/>
  <c r="E7" i="25"/>
  <c r="D7" i="25" s="1"/>
  <c r="D6" i="25"/>
  <c r="AI5" i="25"/>
  <c r="AI92" i="25" s="1"/>
  <c r="AH5" i="25"/>
  <c r="AH92" i="25" s="1"/>
  <c r="AF5" i="25"/>
  <c r="AE5" i="25"/>
  <c r="AE92" i="25" s="1"/>
  <c r="AD5" i="25"/>
  <c r="AD92" i="25" s="1"/>
  <c r="AB5" i="25"/>
  <c r="AA5" i="25"/>
  <c r="AA92" i="25" s="1"/>
  <c r="Z5" i="25"/>
  <c r="Z92" i="25" s="1"/>
  <c r="X5" i="25"/>
  <c r="W5" i="25"/>
  <c r="W92" i="25" s="1"/>
  <c r="V5" i="25"/>
  <c r="V92" i="25" s="1"/>
  <c r="T5" i="25"/>
  <c r="S5" i="25"/>
  <c r="S92" i="25" s="1"/>
  <c r="R5" i="25"/>
  <c r="R92" i="25" s="1"/>
  <c r="P5" i="25"/>
  <c r="O5" i="25"/>
  <c r="O92" i="25" s="1"/>
  <c r="N5" i="25"/>
  <c r="N92" i="25" s="1"/>
  <c r="L5" i="25"/>
  <c r="K5" i="25"/>
  <c r="K92" i="25" s="1"/>
  <c r="J5" i="25"/>
  <c r="J92" i="25" s="1"/>
  <c r="H5" i="25"/>
  <c r="G5" i="25"/>
  <c r="G92" i="25" s="1"/>
  <c r="F5" i="25"/>
  <c r="F92" i="25" s="1"/>
  <c r="AF92" i="24"/>
  <c r="AB92" i="24"/>
  <c r="X92" i="24"/>
  <c r="T92" i="24"/>
  <c r="P92" i="24"/>
  <c r="L92" i="24"/>
  <c r="H92" i="24"/>
  <c r="AB91" i="24"/>
  <c r="F91" i="24"/>
  <c r="D91" i="24"/>
  <c r="D90" i="24"/>
  <c r="D89" i="24"/>
  <c r="AI88" i="24"/>
  <c r="AH88" i="24"/>
  <c r="AG88" i="24"/>
  <c r="AF88" i="24"/>
  <c r="AE88" i="24"/>
  <c r="AD88" i="24"/>
  <c r="AC88" i="24"/>
  <c r="AB88" i="24"/>
  <c r="AA88" i="24"/>
  <c r="Z88" i="24"/>
  <c r="Y88" i="24"/>
  <c r="X88" i="24"/>
  <c r="W88" i="24"/>
  <c r="V88" i="24"/>
  <c r="U88" i="24"/>
  <c r="T88" i="24"/>
  <c r="S88" i="24"/>
  <c r="R88" i="24"/>
  <c r="Q88" i="24"/>
  <c r="P88" i="24"/>
  <c r="O88" i="24"/>
  <c r="N88" i="24"/>
  <c r="M88" i="24"/>
  <c r="L88" i="24"/>
  <c r="K88" i="24"/>
  <c r="J88" i="24"/>
  <c r="I88" i="24"/>
  <c r="H88" i="24"/>
  <c r="G88" i="24"/>
  <c r="F88" i="24"/>
  <c r="E88" i="24"/>
  <c r="D88" i="24" s="1"/>
  <c r="D87" i="24"/>
  <c r="D86" i="24"/>
  <c r="D85" i="24"/>
  <c r="D84" i="24"/>
  <c r="D83" i="24"/>
  <c r="D82" i="24"/>
  <c r="AI81" i="24"/>
  <c r="AH81" i="24"/>
  <c r="AG81" i="24"/>
  <c r="AF81" i="24"/>
  <c r="AE81" i="24"/>
  <c r="AD81" i="24"/>
  <c r="AC81" i="24"/>
  <c r="AB81" i="24"/>
  <c r="AA81" i="24"/>
  <c r="Z81" i="24"/>
  <c r="Y81" i="24"/>
  <c r="X81" i="24"/>
  <c r="W81" i="24"/>
  <c r="V81" i="24"/>
  <c r="U81" i="24"/>
  <c r="T81" i="24"/>
  <c r="S81" i="24"/>
  <c r="R81" i="24"/>
  <c r="Q81" i="24"/>
  <c r="P81" i="24"/>
  <c r="O81" i="24"/>
  <c r="N81" i="24"/>
  <c r="M81" i="24"/>
  <c r="L81" i="24"/>
  <c r="K81" i="24"/>
  <c r="J81" i="24"/>
  <c r="I81" i="24"/>
  <c r="H81" i="24"/>
  <c r="G81" i="24"/>
  <c r="D81" i="24" s="1"/>
  <c r="F81" i="24"/>
  <c r="E81" i="24"/>
  <c r="D80" i="24"/>
  <c r="D79" i="24"/>
  <c r="D78" i="24"/>
  <c r="D77" i="24"/>
  <c r="D76" i="24"/>
  <c r="D75" i="24"/>
  <c r="D74" i="24"/>
  <c r="D73" i="24"/>
  <c r="D72" i="24"/>
  <c r="D71" i="24"/>
  <c r="D70" i="24"/>
  <c r="D69" i="24"/>
  <c r="AI68" i="24"/>
  <c r="AH68" i="24"/>
  <c r="AG68" i="24"/>
  <c r="AF68" i="24"/>
  <c r="AE68" i="24"/>
  <c r="AD68" i="24"/>
  <c r="AC68" i="24"/>
  <c r="AB68" i="24"/>
  <c r="AA68" i="24"/>
  <c r="Z68" i="24"/>
  <c r="Y68" i="24"/>
  <c r="X68" i="24"/>
  <c r="W68" i="24"/>
  <c r="V68" i="24"/>
  <c r="U68" i="24"/>
  <c r="T68" i="24"/>
  <c r="S68" i="24"/>
  <c r="R68" i="24"/>
  <c r="Q68" i="24"/>
  <c r="P68" i="24"/>
  <c r="O68" i="24"/>
  <c r="N68" i="24"/>
  <c r="M68" i="24"/>
  <c r="L68" i="24"/>
  <c r="K68" i="24"/>
  <c r="J68" i="24"/>
  <c r="I68" i="24"/>
  <c r="H68" i="24"/>
  <c r="G68" i="24"/>
  <c r="D68" i="24" s="1"/>
  <c r="F68" i="24"/>
  <c r="E68" i="24"/>
  <c r="AI67" i="24"/>
  <c r="AH67" i="24"/>
  <c r="AG67" i="24"/>
  <c r="AF67" i="24"/>
  <c r="AE67" i="24"/>
  <c r="AD67" i="24"/>
  <c r="AC67" i="24"/>
  <c r="AB67" i="24"/>
  <c r="AA67" i="24"/>
  <c r="Z67" i="24"/>
  <c r="Y67" i="24"/>
  <c r="X67" i="24"/>
  <c r="W67" i="24"/>
  <c r="V67" i="24"/>
  <c r="U67" i="24"/>
  <c r="T67" i="24"/>
  <c r="S67" i="24"/>
  <c r="R67" i="24"/>
  <c r="Q67" i="24"/>
  <c r="P67" i="24"/>
  <c r="O67" i="24"/>
  <c r="N67" i="24"/>
  <c r="M67" i="24"/>
  <c r="L67" i="24"/>
  <c r="K67" i="24"/>
  <c r="J67" i="24"/>
  <c r="I67" i="24"/>
  <c r="H67" i="24"/>
  <c r="G67" i="24"/>
  <c r="D67" i="24" s="1"/>
  <c r="F67" i="24"/>
  <c r="E67" i="24"/>
  <c r="AI66" i="24"/>
  <c r="AH66" i="24"/>
  <c r="AG66" i="24"/>
  <c r="AF66" i="24"/>
  <c r="AE66" i="24"/>
  <c r="AD66" i="24"/>
  <c r="AC66" i="24"/>
  <c r="AB66" i="24"/>
  <c r="AA66" i="24"/>
  <c r="Z66" i="24"/>
  <c r="Y66" i="24"/>
  <c r="X66" i="24"/>
  <c r="W66" i="24"/>
  <c r="V66" i="24"/>
  <c r="U66" i="24"/>
  <c r="T66" i="24"/>
  <c r="S66" i="24"/>
  <c r="R66" i="24"/>
  <c r="Q66" i="24"/>
  <c r="P66" i="24"/>
  <c r="O66" i="24"/>
  <c r="N66" i="24"/>
  <c r="M66" i="24"/>
  <c r="L66" i="24"/>
  <c r="K66" i="24"/>
  <c r="J66" i="24"/>
  <c r="I66" i="24"/>
  <c r="H66" i="24"/>
  <c r="G66" i="24"/>
  <c r="D66" i="24" s="1"/>
  <c r="F66" i="24"/>
  <c r="E66" i="24"/>
  <c r="D65" i="24"/>
  <c r="D64" i="24"/>
  <c r="D63" i="24"/>
  <c r="D62" i="24"/>
  <c r="D61" i="24"/>
  <c r="D60" i="24"/>
  <c r="D59" i="24"/>
  <c r="D58" i="24"/>
  <c r="D57" i="24"/>
  <c r="D56" i="24"/>
  <c r="D55" i="24"/>
  <c r="D54" i="24"/>
  <c r="D53" i="24"/>
  <c r="D52" i="24"/>
  <c r="D51" i="24"/>
  <c r="D50" i="24"/>
  <c r="AC49" i="24"/>
  <c r="D49" i="24" s="1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AI8" i="24"/>
  <c r="AH8" i="24"/>
  <c r="AG8" i="24"/>
  <c r="AG5" i="24" s="1"/>
  <c r="AG92" i="24" s="1"/>
  <c r="AF8" i="24"/>
  <c r="AE8" i="24"/>
  <c r="AD8" i="24"/>
  <c r="AC8" i="24"/>
  <c r="AC5" i="24" s="1"/>
  <c r="AC92" i="24" s="1"/>
  <c r="AB8" i="24"/>
  <c r="AA8" i="24"/>
  <c r="Z8" i="24"/>
  <c r="Y8" i="24"/>
  <c r="Y5" i="24" s="1"/>
  <c r="Y92" i="24" s="1"/>
  <c r="X8" i="24"/>
  <c r="W8" i="24"/>
  <c r="V8" i="24"/>
  <c r="U8" i="24"/>
  <c r="U5" i="24" s="1"/>
  <c r="U92" i="24" s="1"/>
  <c r="T8" i="24"/>
  <c r="S8" i="24"/>
  <c r="R8" i="24"/>
  <c r="Q8" i="24"/>
  <c r="Q5" i="24" s="1"/>
  <c r="Q92" i="24" s="1"/>
  <c r="P8" i="24"/>
  <c r="O8" i="24"/>
  <c r="N8" i="24"/>
  <c r="M8" i="24"/>
  <c r="M5" i="24" s="1"/>
  <c r="M92" i="24" s="1"/>
  <c r="L8" i="24"/>
  <c r="K8" i="24"/>
  <c r="J8" i="24"/>
  <c r="I8" i="24"/>
  <c r="I5" i="24" s="1"/>
  <c r="I92" i="24" s="1"/>
  <c r="H8" i="24"/>
  <c r="G8" i="24"/>
  <c r="F8" i="24"/>
  <c r="E8" i="24"/>
  <c r="D8" i="24" s="1"/>
  <c r="AI7" i="24"/>
  <c r="AH7" i="24"/>
  <c r="AG7" i="24"/>
  <c r="AF7" i="24"/>
  <c r="AE7" i="24"/>
  <c r="AD7" i="24"/>
  <c r="AC7" i="24"/>
  <c r="AB7" i="24"/>
  <c r="AA7" i="24"/>
  <c r="Z7" i="24"/>
  <c r="Y7" i="24"/>
  <c r="X7" i="24"/>
  <c r="W7" i="24"/>
  <c r="V7" i="24"/>
  <c r="U7" i="24"/>
  <c r="T7" i="24"/>
  <c r="S7" i="24"/>
  <c r="R7" i="24"/>
  <c r="Q7" i="24"/>
  <c r="P7" i="24"/>
  <c r="O7" i="24"/>
  <c r="N7" i="24"/>
  <c r="M7" i="24"/>
  <c r="L7" i="24"/>
  <c r="K7" i="24"/>
  <c r="J7" i="24"/>
  <c r="I7" i="24"/>
  <c r="H7" i="24"/>
  <c r="G7" i="24"/>
  <c r="F7" i="24"/>
  <c r="E7" i="24"/>
  <c r="D7" i="24" s="1"/>
  <c r="D6" i="24"/>
  <c r="AI5" i="24"/>
  <c r="AI92" i="24" s="1"/>
  <c r="AH5" i="24"/>
  <c r="AH92" i="24" s="1"/>
  <c r="AF5" i="24"/>
  <c r="AE5" i="24"/>
  <c r="AE92" i="24" s="1"/>
  <c r="AD5" i="24"/>
  <c r="AD92" i="24" s="1"/>
  <c r="AB5" i="24"/>
  <c r="AA5" i="24"/>
  <c r="AA92" i="24" s="1"/>
  <c r="Z5" i="24"/>
  <c r="Z92" i="24" s="1"/>
  <c r="X5" i="24"/>
  <c r="W5" i="24"/>
  <c r="W92" i="24" s="1"/>
  <c r="V5" i="24"/>
  <c r="V92" i="24" s="1"/>
  <c r="T5" i="24"/>
  <c r="S5" i="24"/>
  <c r="S92" i="24" s="1"/>
  <c r="R5" i="24"/>
  <c r="R92" i="24" s="1"/>
  <c r="P5" i="24"/>
  <c r="O5" i="24"/>
  <c r="O92" i="24" s="1"/>
  <c r="N5" i="24"/>
  <c r="N92" i="24" s="1"/>
  <c r="L5" i="24"/>
  <c r="K5" i="24"/>
  <c r="K92" i="24" s="1"/>
  <c r="J5" i="24"/>
  <c r="J92" i="24" s="1"/>
  <c r="H5" i="24"/>
  <c r="G5" i="24"/>
  <c r="G92" i="24" s="1"/>
  <c r="F5" i="24"/>
  <c r="F92" i="24" s="1"/>
  <c r="AF92" i="23"/>
  <c r="AB92" i="23"/>
  <c r="X92" i="23"/>
  <c r="T92" i="23"/>
  <c r="P92" i="23"/>
  <c r="L92" i="23"/>
  <c r="H92" i="23"/>
  <c r="AB91" i="23"/>
  <c r="F91" i="23"/>
  <c r="D91" i="23" s="1"/>
  <c r="D90" i="23"/>
  <c r="D89" i="23"/>
  <c r="AI88" i="23"/>
  <c r="AH88" i="23"/>
  <c r="AG88" i="23"/>
  <c r="AF88" i="23"/>
  <c r="AE88" i="23"/>
  <c r="AD88" i="23"/>
  <c r="AC88" i="23"/>
  <c r="AB88" i="23"/>
  <c r="AA88" i="23"/>
  <c r="Z88" i="23"/>
  <c r="Y88" i="23"/>
  <c r="X88" i="23"/>
  <c r="W88" i="23"/>
  <c r="V88" i="23"/>
  <c r="U88" i="23"/>
  <c r="T88" i="23"/>
  <c r="S88" i="23"/>
  <c r="R88" i="23"/>
  <c r="Q88" i="23"/>
  <c r="P88" i="23"/>
  <c r="O88" i="23"/>
  <c r="N88" i="23"/>
  <c r="M88" i="23"/>
  <c r="L88" i="23"/>
  <c r="K88" i="23"/>
  <c r="J88" i="23"/>
  <c r="I88" i="23"/>
  <c r="H88" i="23"/>
  <c r="G88" i="23"/>
  <c r="F88" i="23"/>
  <c r="E88" i="23"/>
  <c r="D88" i="23" s="1"/>
  <c r="D87" i="23"/>
  <c r="D86" i="23"/>
  <c r="D85" i="23"/>
  <c r="D84" i="23"/>
  <c r="D83" i="23"/>
  <c r="D82" i="23"/>
  <c r="AI81" i="23"/>
  <c r="AH81" i="23"/>
  <c r="AG81" i="23"/>
  <c r="AF81" i="23"/>
  <c r="AE81" i="23"/>
  <c r="AD81" i="23"/>
  <c r="AC81" i="23"/>
  <c r="AB81" i="23"/>
  <c r="AA81" i="23"/>
  <c r="Z81" i="23"/>
  <c r="Y81" i="23"/>
  <c r="X81" i="23"/>
  <c r="W81" i="23"/>
  <c r="V81" i="23"/>
  <c r="U81" i="23"/>
  <c r="T81" i="23"/>
  <c r="S81" i="23"/>
  <c r="R81" i="23"/>
  <c r="Q81" i="23"/>
  <c r="P81" i="23"/>
  <c r="O81" i="23"/>
  <c r="N81" i="23"/>
  <c r="M81" i="23"/>
  <c r="L81" i="23"/>
  <c r="K81" i="23"/>
  <c r="J81" i="23"/>
  <c r="I81" i="23"/>
  <c r="H81" i="23"/>
  <c r="G81" i="23"/>
  <c r="F81" i="23"/>
  <c r="E81" i="23"/>
  <c r="D81" i="23" s="1"/>
  <c r="D80" i="23"/>
  <c r="D79" i="23"/>
  <c r="D78" i="23"/>
  <c r="D77" i="23"/>
  <c r="D76" i="23"/>
  <c r="D75" i="23"/>
  <c r="D74" i="23"/>
  <c r="D73" i="23"/>
  <c r="D72" i="23"/>
  <c r="D71" i="23"/>
  <c r="D70" i="23"/>
  <c r="D69" i="23"/>
  <c r="AI68" i="23"/>
  <c r="AH68" i="23"/>
  <c r="AG68" i="23"/>
  <c r="AF68" i="23"/>
  <c r="AE68" i="23"/>
  <c r="AD68" i="23"/>
  <c r="AC68" i="23"/>
  <c r="AB68" i="23"/>
  <c r="AA68" i="23"/>
  <c r="Z68" i="23"/>
  <c r="Y68" i="23"/>
  <c r="X68" i="23"/>
  <c r="W68" i="23"/>
  <c r="V68" i="23"/>
  <c r="U68" i="23"/>
  <c r="T68" i="23"/>
  <c r="S68" i="23"/>
  <c r="R68" i="23"/>
  <c r="Q68" i="23"/>
  <c r="P68" i="23"/>
  <c r="O68" i="23"/>
  <c r="N68" i="23"/>
  <c r="M68" i="23"/>
  <c r="L68" i="23"/>
  <c r="K68" i="23"/>
  <c r="J68" i="23"/>
  <c r="I68" i="23"/>
  <c r="H68" i="23"/>
  <c r="G68" i="23"/>
  <c r="F68" i="23"/>
  <c r="E68" i="23"/>
  <c r="D68" i="23" s="1"/>
  <c r="AI67" i="23"/>
  <c r="AH67" i="23"/>
  <c r="AG67" i="23"/>
  <c r="AF67" i="23"/>
  <c r="AE67" i="23"/>
  <c r="AD67" i="23"/>
  <c r="AC67" i="23"/>
  <c r="AB67" i="23"/>
  <c r="AA67" i="23"/>
  <c r="Z67" i="23"/>
  <c r="Y67" i="23"/>
  <c r="X67" i="23"/>
  <c r="W67" i="23"/>
  <c r="V67" i="23"/>
  <c r="U67" i="23"/>
  <c r="T67" i="23"/>
  <c r="S67" i="23"/>
  <c r="R67" i="23"/>
  <c r="Q67" i="23"/>
  <c r="P67" i="23"/>
  <c r="O67" i="23"/>
  <c r="N67" i="23"/>
  <c r="M67" i="23"/>
  <c r="L67" i="23"/>
  <c r="K67" i="23"/>
  <c r="J67" i="23"/>
  <c r="I67" i="23"/>
  <c r="H67" i="23"/>
  <c r="G67" i="23"/>
  <c r="F67" i="23"/>
  <c r="E67" i="23"/>
  <c r="D67" i="23" s="1"/>
  <c r="AI66" i="23"/>
  <c r="AH66" i="23"/>
  <c r="AG66" i="23"/>
  <c r="AF66" i="23"/>
  <c r="AE66" i="23"/>
  <c r="AD66" i="23"/>
  <c r="AC66" i="23"/>
  <c r="AB66" i="23"/>
  <c r="AA66" i="23"/>
  <c r="Z66" i="23"/>
  <c r="Y66" i="23"/>
  <c r="X66" i="23"/>
  <c r="W66" i="23"/>
  <c r="V66" i="23"/>
  <c r="U66" i="23"/>
  <c r="T66" i="23"/>
  <c r="S66" i="23"/>
  <c r="R66" i="23"/>
  <c r="Q66" i="23"/>
  <c r="P66" i="23"/>
  <c r="O66" i="23"/>
  <c r="N66" i="23"/>
  <c r="M66" i="23"/>
  <c r="L66" i="23"/>
  <c r="K66" i="23"/>
  <c r="J66" i="23"/>
  <c r="I66" i="23"/>
  <c r="H66" i="23"/>
  <c r="G66" i="23"/>
  <c r="F66" i="23"/>
  <c r="E66" i="23"/>
  <c r="D66" i="23" s="1"/>
  <c r="D65" i="23"/>
  <c r="D64" i="23"/>
  <c r="D63" i="23"/>
  <c r="D62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AC49" i="23"/>
  <c r="D49" i="23" s="1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AI8" i="23"/>
  <c r="AH8" i="23"/>
  <c r="AG8" i="23"/>
  <c r="AG5" i="23" s="1"/>
  <c r="AG92" i="23" s="1"/>
  <c r="AF8" i="23"/>
  <c r="AE8" i="23"/>
  <c r="AD8" i="23"/>
  <c r="AC8" i="23"/>
  <c r="AC5" i="23" s="1"/>
  <c r="AC92" i="23" s="1"/>
  <c r="AB8" i="23"/>
  <c r="AA8" i="23"/>
  <c r="Z8" i="23"/>
  <c r="Y8" i="23"/>
  <c r="Y5" i="23" s="1"/>
  <c r="Y92" i="23" s="1"/>
  <c r="X8" i="23"/>
  <c r="W8" i="23"/>
  <c r="V8" i="23"/>
  <c r="U8" i="23"/>
  <c r="U5" i="23" s="1"/>
  <c r="U92" i="23" s="1"/>
  <c r="T8" i="23"/>
  <c r="S8" i="23"/>
  <c r="R8" i="23"/>
  <c r="Q8" i="23"/>
  <c r="Q5" i="23" s="1"/>
  <c r="Q92" i="23" s="1"/>
  <c r="P8" i="23"/>
  <c r="O8" i="23"/>
  <c r="N8" i="23"/>
  <c r="M8" i="23"/>
  <c r="M5" i="23" s="1"/>
  <c r="M92" i="23" s="1"/>
  <c r="L8" i="23"/>
  <c r="K8" i="23"/>
  <c r="J8" i="23"/>
  <c r="I8" i="23"/>
  <c r="I5" i="23" s="1"/>
  <c r="I92" i="23" s="1"/>
  <c r="H8" i="23"/>
  <c r="G8" i="23"/>
  <c r="F8" i="23"/>
  <c r="E8" i="23"/>
  <c r="D8" i="23" s="1"/>
  <c r="AI7" i="23"/>
  <c r="AH7" i="23"/>
  <c r="AG7" i="23"/>
  <c r="AF7" i="23"/>
  <c r="AE7" i="23"/>
  <c r="AD7" i="23"/>
  <c r="AC7" i="23"/>
  <c r="AB7" i="23"/>
  <c r="AA7" i="23"/>
  <c r="Z7" i="23"/>
  <c r="Y7" i="23"/>
  <c r="X7" i="23"/>
  <c r="W7" i="23"/>
  <c r="V7" i="23"/>
  <c r="U7" i="23"/>
  <c r="T7" i="23"/>
  <c r="S7" i="23"/>
  <c r="R7" i="23"/>
  <c r="Q7" i="23"/>
  <c r="P7" i="23"/>
  <c r="O7" i="23"/>
  <c r="N7" i="23"/>
  <c r="M7" i="23"/>
  <c r="L7" i="23"/>
  <c r="K7" i="23"/>
  <c r="J7" i="23"/>
  <c r="I7" i="23"/>
  <c r="H7" i="23"/>
  <c r="G7" i="23"/>
  <c r="F7" i="23"/>
  <c r="E7" i="23"/>
  <c r="D7" i="23" s="1"/>
  <c r="D6" i="23"/>
  <c r="AI5" i="23"/>
  <c r="AI92" i="23" s="1"/>
  <c r="AH5" i="23"/>
  <c r="AH92" i="23" s="1"/>
  <c r="AF5" i="23"/>
  <c r="AE5" i="23"/>
  <c r="AE92" i="23" s="1"/>
  <c r="AD5" i="23"/>
  <c r="AD92" i="23" s="1"/>
  <c r="AB5" i="23"/>
  <c r="AA5" i="23"/>
  <c r="AA92" i="23" s="1"/>
  <c r="Z5" i="23"/>
  <c r="Z92" i="23" s="1"/>
  <c r="X5" i="23"/>
  <c r="W5" i="23"/>
  <c r="W92" i="23" s="1"/>
  <c r="V5" i="23"/>
  <c r="V92" i="23" s="1"/>
  <c r="T5" i="23"/>
  <c r="S5" i="23"/>
  <c r="S92" i="23" s="1"/>
  <c r="R5" i="23"/>
  <c r="R92" i="23" s="1"/>
  <c r="P5" i="23"/>
  <c r="O5" i="23"/>
  <c r="O92" i="23" s="1"/>
  <c r="N5" i="23"/>
  <c r="N92" i="23" s="1"/>
  <c r="L5" i="23"/>
  <c r="K5" i="23"/>
  <c r="K92" i="23" s="1"/>
  <c r="J5" i="23"/>
  <c r="J92" i="23" s="1"/>
  <c r="H5" i="23"/>
  <c r="G5" i="23"/>
  <c r="G92" i="23" s="1"/>
  <c r="F5" i="23"/>
  <c r="F92" i="23" s="1"/>
  <c r="AF92" i="22"/>
  <c r="AB92" i="22"/>
  <c r="X92" i="22"/>
  <c r="T92" i="22"/>
  <c r="P92" i="22"/>
  <c r="L92" i="22"/>
  <c r="H92" i="22"/>
  <c r="AB91" i="22"/>
  <c r="F91" i="22"/>
  <c r="D91" i="22" s="1"/>
  <c r="D90" i="22"/>
  <c r="D89" i="22"/>
  <c r="AI88" i="22"/>
  <c r="AH88" i="22"/>
  <c r="AG88" i="22"/>
  <c r="AF88" i="22"/>
  <c r="AE88" i="22"/>
  <c r="AD88" i="22"/>
  <c r="AC88" i="22"/>
  <c r="AB88" i="22"/>
  <c r="AA88" i="22"/>
  <c r="Z88" i="22"/>
  <c r="Y88" i="22"/>
  <c r="X88" i="22"/>
  <c r="W88" i="22"/>
  <c r="V88" i="22"/>
  <c r="U88" i="22"/>
  <c r="T88" i="22"/>
  <c r="S88" i="22"/>
  <c r="R88" i="22"/>
  <c r="Q88" i="22"/>
  <c r="P88" i="22"/>
  <c r="O88" i="22"/>
  <c r="N88" i="22"/>
  <c r="M88" i="22"/>
  <c r="L88" i="22"/>
  <c r="K88" i="22"/>
  <c r="J88" i="22"/>
  <c r="I88" i="22"/>
  <c r="H88" i="22"/>
  <c r="G88" i="22"/>
  <c r="F88" i="22"/>
  <c r="E88" i="22"/>
  <c r="D88" i="22" s="1"/>
  <c r="D87" i="22"/>
  <c r="D86" i="22"/>
  <c r="D85" i="22"/>
  <c r="D84" i="22"/>
  <c r="D83" i="22"/>
  <c r="D82" i="22"/>
  <c r="AI81" i="22"/>
  <c r="AH81" i="22"/>
  <c r="AG81" i="22"/>
  <c r="AF81" i="22"/>
  <c r="AE81" i="22"/>
  <c r="AD81" i="22"/>
  <c r="AC81" i="22"/>
  <c r="AB81" i="22"/>
  <c r="AA81" i="22"/>
  <c r="Z81" i="22"/>
  <c r="Y81" i="22"/>
  <c r="X81" i="22"/>
  <c r="W81" i="22"/>
  <c r="V81" i="22"/>
  <c r="U81" i="22"/>
  <c r="T81" i="22"/>
  <c r="S81" i="22"/>
  <c r="R81" i="22"/>
  <c r="Q81" i="22"/>
  <c r="P81" i="22"/>
  <c r="O81" i="22"/>
  <c r="N81" i="22"/>
  <c r="M81" i="22"/>
  <c r="L81" i="22"/>
  <c r="K81" i="22"/>
  <c r="J81" i="22"/>
  <c r="I81" i="22"/>
  <c r="H81" i="22"/>
  <c r="G81" i="22"/>
  <c r="F81" i="22"/>
  <c r="E81" i="22"/>
  <c r="D81" i="22" s="1"/>
  <c r="D80" i="22"/>
  <c r="D79" i="22"/>
  <c r="D78" i="22"/>
  <c r="D77" i="22"/>
  <c r="D76" i="22"/>
  <c r="D75" i="22"/>
  <c r="D74" i="22"/>
  <c r="D73" i="22"/>
  <c r="D72" i="22"/>
  <c r="D71" i="22"/>
  <c r="D70" i="22"/>
  <c r="D69" i="22"/>
  <c r="AI68" i="22"/>
  <c r="AH68" i="22"/>
  <c r="AG68" i="22"/>
  <c r="AF68" i="22"/>
  <c r="AE68" i="22"/>
  <c r="AD68" i="22"/>
  <c r="AC68" i="22"/>
  <c r="AB68" i="22"/>
  <c r="AA68" i="22"/>
  <c r="Z68" i="22"/>
  <c r="Y68" i="22"/>
  <c r="X68" i="22"/>
  <c r="W68" i="22"/>
  <c r="V68" i="22"/>
  <c r="U68" i="22"/>
  <c r="T68" i="22"/>
  <c r="S68" i="22"/>
  <c r="R68" i="22"/>
  <c r="Q68" i="22"/>
  <c r="P68" i="22"/>
  <c r="O68" i="22"/>
  <c r="N68" i="22"/>
  <c r="M68" i="22"/>
  <c r="L68" i="22"/>
  <c r="K68" i="22"/>
  <c r="J68" i="22"/>
  <c r="I68" i="22"/>
  <c r="H68" i="22"/>
  <c r="G68" i="22"/>
  <c r="F68" i="22"/>
  <c r="E68" i="22"/>
  <c r="D68" i="22" s="1"/>
  <c r="AI67" i="22"/>
  <c r="AH67" i="22"/>
  <c r="AG67" i="22"/>
  <c r="AF67" i="22"/>
  <c r="AE67" i="22"/>
  <c r="AD67" i="22"/>
  <c r="AC67" i="22"/>
  <c r="AB67" i="22"/>
  <c r="AA67" i="22"/>
  <c r="Z67" i="22"/>
  <c r="Y67" i="22"/>
  <c r="X67" i="22"/>
  <c r="W67" i="22"/>
  <c r="V67" i="22"/>
  <c r="U67" i="22"/>
  <c r="T67" i="22"/>
  <c r="S67" i="22"/>
  <c r="R67" i="22"/>
  <c r="Q67" i="22"/>
  <c r="P67" i="22"/>
  <c r="O67" i="22"/>
  <c r="N67" i="22"/>
  <c r="M67" i="22"/>
  <c r="L67" i="22"/>
  <c r="K67" i="22"/>
  <c r="J67" i="22"/>
  <c r="I67" i="22"/>
  <c r="H67" i="22"/>
  <c r="G67" i="22"/>
  <c r="F67" i="22"/>
  <c r="E67" i="22"/>
  <c r="D67" i="22" s="1"/>
  <c r="AI66" i="22"/>
  <c r="AH66" i="22"/>
  <c r="AG66" i="22"/>
  <c r="AF66" i="22"/>
  <c r="AE66" i="22"/>
  <c r="AD66" i="22"/>
  <c r="AC66" i="22"/>
  <c r="AB66" i="22"/>
  <c r="AA66" i="22"/>
  <c r="Z66" i="22"/>
  <c r="Y66" i="22"/>
  <c r="X66" i="22"/>
  <c r="W66" i="22"/>
  <c r="V66" i="22"/>
  <c r="U66" i="22"/>
  <c r="T66" i="22"/>
  <c r="S66" i="22"/>
  <c r="R66" i="22"/>
  <c r="Q66" i="22"/>
  <c r="P66" i="22"/>
  <c r="O66" i="22"/>
  <c r="N66" i="22"/>
  <c r="M66" i="22"/>
  <c r="L66" i="22"/>
  <c r="K66" i="22"/>
  <c r="J66" i="22"/>
  <c r="I66" i="22"/>
  <c r="H66" i="22"/>
  <c r="G66" i="22"/>
  <c r="F66" i="22"/>
  <c r="E66" i="22"/>
  <c r="D66" i="22" s="1"/>
  <c r="D65" i="22"/>
  <c r="D64" i="22"/>
  <c r="D63" i="22"/>
  <c r="D62" i="22"/>
  <c r="D61" i="22"/>
  <c r="D60" i="22"/>
  <c r="D59" i="22"/>
  <c r="D58" i="22"/>
  <c r="D57" i="22"/>
  <c r="D56" i="22"/>
  <c r="D55" i="22"/>
  <c r="D54" i="22"/>
  <c r="D53" i="22"/>
  <c r="D52" i="22"/>
  <c r="D51" i="22"/>
  <c r="D50" i="22"/>
  <c r="AC49" i="22"/>
  <c r="D49" i="22" s="1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AI8" i="22"/>
  <c r="AH8" i="22"/>
  <c r="AG8" i="22"/>
  <c r="AG5" i="22" s="1"/>
  <c r="AG92" i="22" s="1"/>
  <c r="AF8" i="22"/>
  <c r="AE8" i="22"/>
  <c r="AD8" i="22"/>
  <c r="AC8" i="22"/>
  <c r="AC5" i="22" s="1"/>
  <c r="AC92" i="22" s="1"/>
  <c r="AB8" i="22"/>
  <c r="AA8" i="22"/>
  <c r="Z8" i="22"/>
  <c r="Y8" i="22"/>
  <c r="Y5" i="22" s="1"/>
  <c r="Y92" i="22" s="1"/>
  <c r="X8" i="22"/>
  <c r="W8" i="22"/>
  <c r="V8" i="22"/>
  <c r="U8" i="22"/>
  <c r="U5" i="22" s="1"/>
  <c r="U92" i="22" s="1"/>
  <c r="T8" i="22"/>
  <c r="S8" i="22"/>
  <c r="R8" i="22"/>
  <c r="Q8" i="22"/>
  <c r="Q5" i="22" s="1"/>
  <c r="Q92" i="22" s="1"/>
  <c r="P8" i="22"/>
  <c r="O8" i="22"/>
  <c r="N8" i="22"/>
  <c r="M8" i="22"/>
  <c r="M5" i="22" s="1"/>
  <c r="M92" i="22" s="1"/>
  <c r="L8" i="22"/>
  <c r="K8" i="22"/>
  <c r="J8" i="22"/>
  <c r="I8" i="22"/>
  <c r="I5" i="22" s="1"/>
  <c r="I92" i="22" s="1"/>
  <c r="H8" i="22"/>
  <c r="G8" i="22"/>
  <c r="F8" i="22"/>
  <c r="E8" i="22"/>
  <c r="D8" i="22" s="1"/>
  <c r="AI7" i="22"/>
  <c r="AH7" i="22"/>
  <c r="AG7" i="22"/>
  <c r="AF7" i="22"/>
  <c r="AE7" i="22"/>
  <c r="AD7" i="22"/>
  <c r="AC7" i="22"/>
  <c r="AB7" i="22"/>
  <c r="AA7" i="22"/>
  <c r="Z7" i="22"/>
  <c r="Y7" i="22"/>
  <c r="X7" i="22"/>
  <c r="W7" i="22"/>
  <c r="V7" i="22"/>
  <c r="U7" i="22"/>
  <c r="T7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E7" i="22"/>
  <c r="D7" i="22" s="1"/>
  <c r="D6" i="22"/>
  <c r="AI5" i="22"/>
  <c r="AI92" i="22" s="1"/>
  <c r="AH5" i="22"/>
  <c r="AH92" i="22" s="1"/>
  <c r="AF5" i="22"/>
  <c r="AE5" i="22"/>
  <c r="AE92" i="22" s="1"/>
  <c r="AD5" i="22"/>
  <c r="AD92" i="22" s="1"/>
  <c r="AB5" i="22"/>
  <c r="AA5" i="22"/>
  <c r="AA92" i="22" s="1"/>
  <c r="Z5" i="22"/>
  <c r="Z92" i="22" s="1"/>
  <c r="X5" i="22"/>
  <c r="W5" i="22"/>
  <c r="W92" i="22" s="1"/>
  <c r="V5" i="22"/>
  <c r="V92" i="22" s="1"/>
  <c r="T5" i="22"/>
  <c r="S5" i="22"/>
  <c r="S92" i="22" s="1"/>
  <c r="R5" i="22"/>
  <c r="R92" i="22" s="1"/>
  <c r="P5" i="22"/>
  <c r="O5" i="22"/>
  <c r="O92" i="22" s="1"/>
  <c r="N5" i="22"/>
  <c r="N92" i="22" s="1"/>
  <c r="L5" i="22"/>
  <c r="K5" i="22"/>
  <c r="K92" i="22" s="1"/>
  <c r="J5" i="22"/>
  <c r="J92" i="22" s="1"/>
  <c r="H5" i="22"/>
  <c r="G5" i="22"/>
  <c r="G92" i="22" s="1"/>
  <c r="F5" i="22"/>
  <c r="F92" i="22" s="1"/>
  <c r="AB91" i="21"/>
  <c r="F91" i="21"/>
  <c r="D91" i="21" s="1"/>
  <c r="D90" i="21"/>
  <c r="D89" i="21"/>
  <c r="AI88" i="21"/>
  <c r="AH88" i="21"/>
  <c r="AG88" i="21"/>
  <c r="AF88" i="21"/>
  <c r="AE88" i="21"/>
  <c r="AD88" i="21"/>
  <c r="AC88" i="21"/>
  <c r="AB88" i="21"/>
  <c r="AA88" i="21"/>
  <c r="Z88" i="21"/>
  <c r="Y88" i="21"/>
  <c r="X88" i="21"/>
  <c r="W88" i="21"/>
  <c r="V88" i="21"/>
  <c r="U88" i="21"/>
  <c r="T88" i="21"/>
  <c r="S88" i="21"/>
  <c r="R88" i="21"/>
  <c r="Q88" i="21"/>
  <c r="P88" i="21"/>
  <c r="O88" i="21"/>
  <c r="N88" i="21"/>
  <c r="M88" i="21"/>
  <c r="L88" i="21"/>
  <c r="K88" i="21"/>
  <c r="J88" i="21"/>
  <c r="I88" i="21"/>
  <c r="H88" i="21"/>
  <c r="G88" i="21"/>
  <c r="F88" i="21"/>
  <c r="E88" i="21"/>
  <c r="D88" i="21" s="1"/>
  <c r="D87" i="21"/>
  <c r="D86" i="21"/>
  <c r="D85" i="21"/>
  <c r="D84" i="21"/>
  <c r="D83" i="21"/>
  <c r="D82" i="21"/>
  <c r="AI81" i="21"/>
  <c r="AH81" i="21"/>
  <c r="AG81" i="21"/>
  <c r="AF81" i="21"/>
  <c r="AE81" i="21"/>
  <c r="AD81" i="21"/>
  <c r="AC81" i="21"/>
  <c r="AB81" i="21"/>
  <c r="AA81" i="21"/>
  <c r="Z81" i="21"/>
  <c r="Y81" i="21"/>
  <c r="X81" i="21"/>
  <c r="W81" i="21"/>
  <c r="V81" i="21"/>
  <c r="U81" i="21"/>
  <c r="T81" i="21"/>
  <c r="S81" i="21"/>
  <c r="R81" i="21"/>
  <c r="Q81" i="21"/>
  <c r="P81" i="21"/>
  <c r="O81" i="21"/>
  <c r="N81" i="21"/>
  <c r="M81" i="21"/>
  <c r="L81" i="21"/>
  <c r="K81" i="21"/>
  <c r="J81" i="21"/>
  <c r="I81" i="21"/>
  <c r="H81" i="21"/>
  <c r="G81" i="21"/>
  <c r="F81" i="21"/>
  <c r="E81" i="21"/>
  <c r="D81" i="21" s="1"/>
  <c r="D80" i="21"/>
  <c r="D79" i="21"/>
  <c r="D78" i="21"/>
  <c r="D77" i="21"/>
  <c r="D76" i="21"/>
  <c r="D75" i="21"/>
  <c r="D74" i="21"/>
  <c r="D73" i="21"/>
  <c r="D72" i="21"/>
  <c r="D71" i="21"/>
  <c r="D70" i="21"/>
  <c r="D69" i="21"/>
  <c r="AI68" i="21"/>
  <c r="AH68" i="21"/>
  <c r="AG68" i="21"/>
  <c r="AF68" i="21"/>
  <c r="AE68" i="21"/>
  <c r="AD68" i="21"/>
  <c r="AC68" i="21"/>
  <c r="AB68" i="21"/>
  <c r="AA68" i="21"/>
  <c r="Z68" i="21"/>
  <c r="Y68" i="21"/>
  <c r="X68" i="21"/>
  <c r="W68" i="21"/>
  <c r="V68" i="21"/>
  <c r="U68" i="21"/>
  <c r="T68" i="21"/>
  <c r="S68" i="21"/>
  <c r="R68" i="21"/>
  <c r="Q68" i="21"/>
  <c r="P68" i="21"/>
  <c r="O68" i="21"/>
  <c r="N68" i="21"/>
  <c r="M68" i="21"/>
  <c r="L68" i="21"/>
  <c r="K68" i="21"/>
  <c r="J68" i="21"/>
  <c r="I68" i="21"/>
  <c r="H68" i="21"/>
  <c r="G68" i="21"/>
  <c r="F68" i="21"/>
  <c r="E68" i="21"/>
  <c r="D68" i="21" s="1"/>
  <c r="AI67" i="21"/>
  <c r="AH67" i="21"/>
  <c r="AG67" i="21"/>
  <c r="AF67" i="21"/>
  <c r="AE67" i="21"/>
  <c r="AD67" i="21"/>
  <c r="AC67" i="21"/>
  <c r="AB67" i="21"/>
  <c r="AA67" i="21"/>
  <c r="Z67" i="21"/>
  <c r="Y67" i="21"/>
  <c r="X67" i="21"/>
  <c r="W67" i="21"/>
  <c r="V67" i="21"/>
  <c r="U67" i="21"/>
  <c r="T67" i="21"/>
  <c r="S67" i="21"/>
  <c r="R67" i="21"/>
  <c r="Q67" i="21"/>
  <c r="P67" i="21"/>
  <c r="O67" i="21"/>
  <c r="N67" i="21"/>
  <c r="M67" i="21"/>
  <c r="L67" i="21"/>
  <c r="K67" i="21"/>
  <c r="J67" i="21"/>
  <c r="I67" i="21"/>
  <c r="H67" i="21"/>
  <c r="G67" i="21"/>
  <c r="F67" i="21"/>
  <c r="E67" i="21"/>
  <c r="D67" i="21" s="1"/>
  <c r="AI66" i="21"/>
  <c r="AH66" i="21"/>
  <c r="AG66" i="21"/>
  <c r="AF66" i="21"/>
  <c r="AE66" i="21"/>
  <c r="AD66" i="21"/>
  <c r="AC66" i="21"/>
  <c r="AB66" i="21"/>
  <c r="AA66" i="21"/>
  <c r="Z66" i="21"/>
  <c r="Y66" i="21"/>
  <c r="X66" i="21"/>
  <c r="W66" i="21"/>
  <c r="V66" i="21"/>
  <c r="U66" i="21"/>
  <c r="T66" i="21"/>
  <c r="S66" i="21"/>
  <c r="R66" i="21"/>
  <c r="Q66" i="21"/>
  <c r="P66" i="21"/>
  <c r="O66" i="21"/>
  <c r="N66" i="21"/>
  <c r="M66" i="21"/>
  <c r="L66" i="21"/>
  <c r="K66" i="21"/>
  <c r="J66" i="21"/>
  <c r="I66" i="21"/>
  <c r="H66" i="21"/>
  <c r="G66" i="21"/>
  <c r="F66" i="21"/>
  <c r="E66" i="21"/>
  <c r="D66" i="21" s="1"/>
  <c r="D65" i="21"/>
  <c r="D64" i="21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AC49" i="21"/>
  <c r="D49" i="21" s="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AI8" i="21"/>
  <c r="AH8" i="21"/>
  <c r="AG8" i="21"/>
  <c r="AG5" i="21" s="1"/>
  <c r="AG92" i="21" s="1"/>
  <c r="AF8" i="21"/>
  <c r="AF5" i="21" s="1"/>
  <c r="AF92" i="21" s="1"/>
  <c r="AE8" i="21"/>
  <c r="AD8" i="21"/>
  <c r="AC8" i="21"/>
  <c r="AC5" i="21" s="1"/>
  <c r="AC92" i="21" s="1"/>
  <c r="AB8" i="21"/>
  <c r="AB5" i="21" s="1"/>
  <c r="AB92" i="21" s="1"/>
  <c r="AA8" i="21"/>
  <c r="Z8" i="21"/>
  <c r="Y8" i="21"/>
  <c r="Y5" i="21" s="1"/>
  <c r="Y92" i="21" s="1"/>
  <c r="X8" i="21"/>
  <c r="X5" i="21" s="1"/>
  <c r="X92" i="21" s="1"/>
  <c r="W8" i="21"/>
  <c r="V8" i="21"/>
  <c r="U8" i="21"/>
  <c r="U5" i="21" s="1"/>
  <c r="U92" i="21" s="1"/>
  <c r="T8" i="21"/>
  <c r="T5" i="21" s="1"/>
  <c r="T92" i="21" s="1"/>
  <c r="S8" i="21"/>
  <c r="R8" i="21"/>
  <c r="Q8" i="21"/>
  <c r="Q5" i="21" s="1"/>
  <c r="Q92" i="21" s="1"/>
  <c r="P8" i="21"/>
  <c r="P5" i="21" s="1"/>
  <c r="P92" i="21" s="1"/>
  <c r="O8" i="21"/>
  <c r="N8" i="21"/>
  <c r="M8" i="21"/>
  <c r="M5" i="21" s="1"/>
  <c r="M92" i="21" s="1"/>
  <c r="L8" i="21"/>
  <c r="L5" i="21" s="1"/>
  <c r="L92" i="21" s="1"/>
  <c r="K8" i="21"/>
  <c r="J8" i="21"/>
  <c r="I8" i="21"/>
  <c r="I5" i="21" s="1"/>
  <c r="I92" i="21" s="1"/>
  <c r="H8" i="21"/>
  <c r="H5" i="21" s="1"/>
  <c r="H92" i="21" s="1"/>
  <c r="G8" i="21"/>
  <c r="F8" i="21"/>
  <c r="E8" i="21"/>
  <c r="D8" i="21" s="1"/>
  <c r="AI7" i="21"/>
  <c r="AH7" i="21"/>
  <c r="AG7" i="21"/>
  <c r="AF7" i="21"/>
  <c r="AE7" i="21"/>
  <c r="AD7" i="21"/>
  <c r="AC7" i="21"/>
  <c r="AB7" i="21"/>
  <c r="AA7" i="21"/>
  <c r="Z7" i="21"/>
  <c r="Y7" i="21"/>
  <c r="X7" i="21"/>
  <c r="W7" i="21"/>
  <c r="V7" i="21"/>
  <c r="U7" i="21"/>
  <c r="T7" i="21"/>
  <c r="S7" i="21"/>
  <c r="R7" i="21"/>
  <c r="Q7" i="21"/>
  <c r="P7" i="21"/>
  <c r="O7" i="21"/>
  <c r="N7" i="21"/>
  <c r="M7" i="21"/>
  <c r="L7" i="21"/>
  <c r="K7" i="21"/>
  <c r="J7" i="21"/>
  <c r="I7" i="21"/>
  <c r="H7" i="21"/>
  <c r="G7" i="21"/>
  <c r="F7" i="21"/>
  <c r="E7" i="21"/>
  <c r="D7" i="21" s="1"/>
  <c r="D6" i="21"/>
  <c r="AI5" i="21"/>
  <c r="AI92" i="21" s="1"/>
  <c r="AH5" i="21"/>
  <c r="AH92" i="21" s="1"/>
  <c r="AE5" i="21"/>
  <c r="AE92" i="21" s="1"/>
  <c r="AD5" i="21"/>
  <c r="AD92" i="21" s="1"/>
  <c r="AA5" i="21"/>
  <c r="AA92" i="21" s="1"/>
  <c r="Z5" i="21"/>
  <c r="Z92" i="21" s="1"/>
  <c r="W5" i="21"/>
  <c r="W92" i="21" s="1"/>
  <c r="V5" i="21"/>
  <c r="V92" i="21" s="1"/>
  <c r="S5" i="21"/>
  <c r="S92" i="21" s="1"/>
  <c r="R5" i="21"/>
  <c r="R92" i="21" s="1"/>
  <c r="O5" i="21"/>
  <c r="O92" i="21" s="1"/>
  <c r="N5" i="21"/>
  <c r="N92" i="21" s="1"/>
  <c r="K5" i="21"/>
  <c r="K92" i="21" s="1"/>
  <c r="J5" i="21"/>
  <c r="J92" i="21" s="1"/>
  <c r="G5" i="21"/>
  <c r="G92" i="21" s="1"/>
  <c r="F5" i="21"/>
  <c r="F92" i="21" s="1"/>
  <c r="AF92" i="20"/>
  <c r="AB92" i="20"/>
  <c r="X92" i="20"/>
  <c r="T92" i="20"/>
  <c r="P92" i="20"/>
  <c r="L92" i="20"/>
  <c r="H92" i="20"/>
  <c r="AB91" i="20"/>
  <c r="F91" i="20"/>
  <c r="D91" i="20"/>
  <c r="D90" i="20"/>
  <c r="D89" i="20"/>
  <c r="AI88" i="20"/>
  <c r="AH88" i="20"/>
  <c r="AG88" i="20"/>
  <c r="AF88" i="20"/>
  <c r="AE88" i="20"/>
  <c r="AD88" i="20"/>
  <c r="AC88" i="20"/>
  <c r="AB88" i="20"/>
  <c r="AA88" i="20"/>
  <c r="Z88" i="20"/>
  <c r="Y88" i="20"/>
  <c r="X88" i="20"/>
  <c r="W88" i="20"/>
  <c r="V88" i="20"/>
  <c r="U88" i="20"/>
  <c r="T88" i="20"/>
  <c r="S88" i="20"/>
  <c r="R88" i="20"/>
  <c r="Q88" i="20"/>
  <c r="P88" i="20"/>
  <c r="O88" i="20"/>
  <c r="N88" i="20"/>
  <c r="M88" i="20"/>
  <c r="L88" i="20"/>
  <c r="K88" i="20"/>
  <c r="J88" i="20"/>
  <c r="I88" i="20"/>
  <c r="H88" i="20"/>
  <c r="G88" i="20"/>
  <c r="F88" i="20"/>
  <c r="E88" i="20"/>
  <c r="D88" i="20" s="1"/>
  <c r="D87" i="20"/>
  <c r="D86" i="20"/>
  <c r="D85" i="20"/>
  <c r="D84" i="20"/>
  <c r="D83" i="20"/>
  <c r="D82" i="20"/>
  <c r="AI81" i="20"/>
  <c r="AH81" i="20"/>
  <c r="AG81" i="20"/>
  <c r="AF81" i="20"/>
  <c r="AE81" i="20"/>
  <c r="AD81" i="20"/>
  <c r="AC81" i="20"/>
  <c r="AB81" i="20"/>
  <c r="AA81" i="20"/>
  <c r="Z81" i="20"/>
  <c r="Y81" i="20"/>
  <c r="X81" i="20"/>
  <c r="W81" i="20"/>
  <c r="V81" i="20"/>
  <c r="U81" i="20"/>
  <c r="T81" i="20"/>
  <c r="S81" i="20"/>
  <c r="R81" i="20"/>
  <c r="Q81" i="20"/>
  <c r="P81" i="20"/>
  <c r="O81" i="20"/>
  <c r="N81" i="20"/>
  <c r="M81" i="20"/>
  <c r="L81" i="20"/>
  <c r="K81" i="20"/>
  <c r="J81" i="20"/>
  <c r="I81" i="20"/>
  <c r="H81" i="20"/>
  <c r="G81" i="20"/>
  <c r="D81" i="20" s="1"/>
  <c r="F81" i="20"/>
  <c r="E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AI68" i="20"/>
  <c r="AH68" i="20"/>
  <c r="AG68" i="20"/>
  <c r="AF68" i="20"/>
  <c r="AE68" i="20"/>
  <c r="AD68" i="20"/>
  <c r="AC68" i="20"/>
  <c r="AB68" i="20"/>
  <c r="AA68" i="20"/>
  <c r="Z68" i="20"/>
  <c r="Y68" i="20"/>
  <c r="X68" i="20"/>
  <c r="W68" i="20"/>
  <c r="V68" i="20"/>
  <c r="U68" i="20"/>
  <c r="T68" i="20"/>
  <c r="S68" i="20"/>
  <c r="R68" i="20"/>
  <c r="Q68" i="20"/>
  <c r="P68" i="20"/>
  <c r="O68" i="20"/>
  <c r="N68" i="20"/>
  <c r="M68" i="20"/>
  <c r="L68" i="20"/>
  <c r="K68" i="20"/>
  <c r="J68" i="20"/>
  <c r="I68" i="20"/>
  <c r="H68" i="20"/>
  <c r="G68" i="20"/>
  <c r="D68" i="20" s="1"/>
  <c r="F68" i="20"/>
  <c r="E68" i="20"/>
  <c r="AI67" i="20"/>
  <c r="AH67" i="20"/>
  <c r="AG67" i="20"/>
  <c r="AF67" i="20"/>
  <c r="AE67" i="20"/>
  <c r="AD67" i="20"/>
  <c r="AC67" i="20"/>
  <c r="AB67" i="20"/>
  <c r="AA67" i="20"/>
  <c r="Z67" i="20"/>
  <c r="Y67" i="20"/>
  <c r="X67" i="20"/>
  <c r="W67" i="20"/>
  <c r="V67" i="20"/>
  <c r="U67" i="20"/>
  <c r="T67" i="20"/>
  <c r="S67" i="20"/>
  <c r="R67" i="20"/>
  <c r="Q67" i="20"/>
  <c r="P67" i="20"/>
  <c r="O67" i="20"/>
  <c r="N67" i="20"/>
  <c r="M67" i="20"/>
  <c r="L67" i="20"/>
  <c r="K67" i="20"/>
  <c r="J67" i="20"/>
  <c r="I67" i="20"/>
  <c r="H67" i="20"/>
  <c r="G67" i="20"/>
  <c r="D67" i="20" s="1"/>
  <c r="F67" i="20"/>
  <c r="E67" i="20"/>
  <c r="AI66" i="20"/>
  <c r="AH66" i="20"/>
  <c r="AG66" i="20"/>
  <c r="AF66" i="20"/>
  <c r="AE66" i="20"/>
  <c r="AD66" i="20"/>
  <c r="AC66" i="20"/>
  <c r="AB66" i="20"/>
  <c r="AA66" i="20"/>
  <c r="Z66" i="20"/>
  <c r="Y66" i="20"/>
  <c r="X66" i="20"/>
  <c r="W66" i="20"/>
  <c r="V66" i="20"/>
  <c r="U66" i="20"/>
  <c r="T66" i="20"/>
  <c r="S66" i="20"/>
  <c r="R66" i="20"/>
  <c r="Q66" i="20"/>
  <c r="P66" i="20"/>
  <c r="O66" i="20"/>
  <c r="N66" i="20"/>
  <c r="M66" i="20"/>
  <c r="L66" i="20"/>
  <c r="K66" i="20"/>
  <c r="J66" i="20"/>
  <c r="I66" i="20"/>
  <c r="H66" i="20"/>
  <c r="G66" i="20"/>
  <c r="D66" i="20" s="1"/>
  <c r="F66" i="20"/>
  <c r="E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AC49" i="20"/>
  <c r="D49" i="20" s="1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AI8" i="20"/>
  <c r="AH8" i="20"/>
  <c r="AG8" i="20"/>
  <c r="AG5" i="20" s="1"/>
  <c r="AG92" i="20" s="1"/>
  <c r="AF8" i="20"/>
  <c r="AE8" i="20"/>
  <c r="AD8" i="20"/>
  <c r="AC8" i="20"/>
  <c r="AC5" i="20" s="1"/>
  <c r="AC92" i="20" s="1"/>
  <c r="AB8" i="20"/>
  <c r="AA8" i="20"/>
  <c r="Z8" i="20"/>
  <c r="Y8" i="20"/>
  <c r="Y5" i="20" s="1"/>
  <c r="Y92" i="20" s="1"/>
  <c r="X8" i="20"/>
  <c r="W8" i="20"/>
  <c r="V8" i="20"/>
  <c r="U8" i="20"/>
  <c r="U5" i="20" s="1"/>
  <c r="U92" i="20" s="1"/>
  <c r="T8" i="20"/>
  <c r="S8" i="20"/>
  <c r="R8" i="20"/>
  <c r="Q8" i="20"/>
  <c r="Q5" i="20" s="1"/>
  <c r="Q92" i="20" s="1"/>
  <c r="P8" i="20"/>
  <c r="O8" i="20"/>
  <c r="N8" i="20"/>
  <c r="M8" i="20"/>
  <c r="M5" i="20" s="1"/>
  <c r="M92" i="20" s="1"/>
  <c r="L8" i="20"/>
  <c r="K8" i="20"/>
  <c r="J8" i="20"/>
  <c r="I8" i="20"/>
  <c r="I5" i="20" s="1"/>
  <c r="I92" i="20" s="1"/>
  <c r="H8" i="20"/>
  <c r="G8" i="20"/>
  <c r="F8" i="20"/>
  <c r="E8" i="20"/>
  <c r="D8" i="20" s="1"/>
  <c r="AI7" i="20"/>
  <c r="AH7" i="20"/>
  <c r="AG7" i="20"/>
  <c r="AF7" i="20"/>
  <c r="AE7" i="20"/>
  <c r="AD7" i="20"/>
  <c r="AC7" i="20"/>
  <c r="AB7" i="20"/>
  <c r="AA7" i="20"/>
  <c r="Z7" i="20"/>
  <c r="Y7" i="20"/>
  <c r="X7" i="20"/>
  <c r="W7" i="20"/>
  <c r="V7" i="20"/>
  <c r="U7" i="20"/>
  <c r="T7" i="20"/>
  <c r="S7" i="20"/>
  <c r="R7" i="20"/>
  <c r="Q7" i="20"/>
  <c r="P7" i="20"/>
  <c r="O7" i="20"/>
  <c r="N7" i="20"/>
  <c r="M7" i="20"/>
  <c r="L7" i="20"/>
  <c r="K7" i="20"/>
  <c r="J7" i="20"/>
  <c r="I7" i="20"/>
  <c r="H7" i="20"/>
  <c r="G7" i="20"/>
  <c r="F7" i="20"/>
  <c r="E7" i="20"/>
  <c r="D7" i="20" s="1"/>
  <c r="D6" i="20"/>
  <c r="AI5" i="20"/>
  <c r="AI92" i="20" s="1"/>
  <c r="AH5" i="20"/>
  <c r="AH92" i="20" s="1"/>
  <c r="AF5" i="20"/>
  <c r="AE5" i="20"/>
  <c r="AE92" i="20" s="1"/>
  <c r="AD5" i="20"/>
  <c r="AD92" i="20" s="1"/>
  <c r="AB5" i="20"/>
  <c r="AA5" i="20"/>
  <c r="AA92" i="20" s="1"/>
  <c r="Z5" i="20"/>
  <c r="Z92" i="20" s="1"/>
  <c r="X5" i="20"/>
  <c r="W5" i="20"/>
  <c r="W92" i="20" s="1"/>
  <c r="V5" i="20"/>
  <c r="V92" i="20" s="1"/>
  <c r="T5" i="20"/>
  <c r="S5" i="20"/>
  <c r="S92" i="20" s="1"/>
  <c r="R5" i="20"/>
  <c r="R92" i="20" s="1"/>
  <c r="P5" i="20"/>
  <c r="O5" i="20"/>
  <c r="O92" i="20" s="1"/>
  <c r="N5" i="20"/>
  <c r="N92" i="20" s="1"/>
  <c r="L5" i="20"/>
  <c r="K5" i="20"/>
  <c r="K92" i="20" s="1"/>
  <c r="J5" i="20"/>
  <c r="J92" i="20" s="1"/>
  <c r="H5" i="20"/>
  <c r="G5" i="20"/>
  <c r="G92" i="20" s="1"/>
  <c r="F5" i="20"/>
  <c r="F92" i="20" s="1"/>
  <c r="AF92" i="19"/>
  <c r="AB92" i="19"/>
  <c r="X92" i="19"/>
  <c r="T92" i="19"/>
  <c r="P92" i="19"/>
  <c r="L92" i="19"/>
  <c r="H92" i="19"/>
  <c r="AB91" i="19"/>
  <c r="F91" i="19"/>
  <c r="D91" i="19" s="1"/>
  <c r="D90" i="19"/>
  <c r="D89" i="19"/>
  <c r="AI88" i="19"/>
  <c r="AH88" i="19"/>
  <c r="AG88" i="19"/>
  <c r="AF88" i="19"/>
  <c r="AE88" i="19"/>
  <c r="AD88" i="19"/>
  <c r="AC88" i="19"/>
  <c r="AB88" i="19"/>
  <c r="AA88" i="19"/>
  <c r="Z88" i="19"/>
  <c r="Y88" i="19"/>
  <c r="X88" i="19"/>
  <c r="W88" i="19"/>
  <c r="V88" i="19"/>
  <c r="U88" i="19"/>
  <c r="T88" i="19"/>
  <c r="S88" i="19"/>
  <c r="R88" i="19"/>
  <c r="Q88" i="19"/>
  <c r="P88" i="19"/>
  <c r="O88" i="19"/>
  <c r="N88" i="19"/>
  <c r="M88" i="19"/>
  <c r="L88" i="19"/>
  <c r="K88" i="19"/>
  <c r="J88" i="19"/>
  <c r="I88" i="19"/>
  <c r="H88" i="19"/>
  <c r="G88" i="19"/>
  <c r="F88" i="19"/>
  <c r="E88" i="19"/>
  <c r="D88" i="19" s="1"/>
  <c r="D87" i="19"/>
  <c r="D86" i="19"/>
  <c r="D85" i="19"/>
  <c r="D84" i="19"/>
  <c r="D83" i="19"/>
  <c r="D82" i="19"/>
  <c r="AI81" i="19"/>
  <c r="AH81" i="19"/>
  <c r="AG81" i="19"/>
  <c r="AF81" i="19"/>
  <c r="AE81" i="19"/>
  <c r="AD81" i="19"/>
  <c r="AC81" i="19"/>
  <c r="AB81" i="19"/>
  <c r="AA81" i="19"/>
  <c r="Z81" i="19"/>
  <c r="Y81" i="19"/>
  <c r="X81" i="19"/>
  <c r="W81" i="19"/>
  <c r="V81" i="19"/>
  <c r="U81" i="19"/>
  <c r="T81" i="19"/>
  <c r="S81" i="19"/>
  <c r="R81" i="19"/>
  <c r="Q81" i="19"/>
  <c r="P81" i="19"/>
  <c r="O81" i="19"/>
  <c r="N81" i="19"/>
  <c r="M81" i="19"/>
  <c r="L81" i="19"/>
  <c r="K81" i="19"/>
  <c r="J81" i="19"/>
  <c r="I81" i="19"/>
  <c r="H81" i="19"/>
  <c r="G81" i="19"/>
  <c r="F81" i="19"/>
  <c r="E81" i="19"/>
  <c r="D81" i="19" s="1"/>
  <c r="D80" i="19"/>
  <c r="D79" i="19"/>
  <c r="D78" i="19"/>
  <c r="D77" i="19"/>
  <c r="D76" i="19"/>
  <c r="D75" i="19"/>
  <c r="D74" i="19"/>
  <c r="D73" i="19"/>
  <c r="D72" i="19"/>
  <c r="D71" i="19"/>
  <c r="D70" i="19"/>
  <c r="D69" i="19"/>
  <c r="AI68" i="19"/>
  <c r="AH68" i="19"/>
  <c r="AG68" i="19"/>
  <c r="AF68" i="19"/>
  <c r="AE68" i="19"/>
  <c r="AD68" i="19"/>
  <c r="AC68" i="19"/>
  <c r="AB68" i="19"/>
  <c r="AA68" i="19"/>
  <c r="Z68" i="19"/>
  <c r="Y68" i="19"/>
  <c r="X68" i="19"/>
  <c r="W68" i="19"/>
  <c r="V68" i="19"/>
  <c r="U68" i="19"/>
  <c r="T68" i="19"/>
  <c r="S68" i="19"/>
  <c r="R68" i="19"/>
  <c r="Q68" i="19"/>
  <c r="P68" i="19"/>
  <c r="O68" i="19"/>
  <c r="N68" i="19"/>
  <c r="M68" i="19"/>
  <c r="L68" i="19"/>
  <c r="K68" i="19"/>
  <c r="J68" i="19"/>
  <c r="I68" i="19"/>
  <c r="H68" i="19"/>
  <c r="G68" i="19"/>
  <c r="F68" i="19"/>
  <c r="E68" i="19"/>
  <c r="D68" i="19" s="1"/>
  <c r="AI67" i="19"/>
  <c r="AH67" i="19"/>
  <c r="AG67" i="19"/>
  <c r="AF67" i="19"/>
  <c r="AE67" i="19"/>
  <c r="AD67" i="19"/>
  <c r="AC67" i="19"/>
  <c r="AB67" i="19"/>
  <c r="AA67" i="19"/>
  <c r="Z67" i="19"/>
  <c r="Y67" i="19"/>
  <c r="X67" i="19"/>
  <c r="W67" i="19"/>
  <c r="V67" i="19"/>
  <c r="U67" i="19"/>
  <c r="T67" i="19"/>
  <c r="S67" i="19"/>
  <c r="R67" i="19"/>
  <c r="Q67" i="19"/>
  <c r="P67" i="19"/>
  <c r="O67" i="19"/>
  <c r="N67" i="19"/>
  <c r="M67" i="19"/>
  <c r="L67" i="19"/>
  <c r="K67" i="19"/>
  <c r="J67" i="19"/>
  <c r="I67" i="19"/>
  <c r="H67" i="19"/>
  <c r="G67" i="19"/>
  <c r="F67" i="19"/>
  <c r="E67" i="19"/>
  <c r="D67" i="19" s="1"/>
  <c r="AI66" i="19"/>
  <c r="AH66" i="19"/>
  <c r="AG66" i="19"/>
  <c r="AF66" i="19"/>
  <c r="AE66" i="19"/>
  <c r="AD66" i="19"/>
  <c r="AC66" i="19"/>
  <c r="AB66" i="19"/>
  <c r="AA66" i="19"/>
  <c r="Z66" i="19"/>
  <c r="Y66" i="19"/>
  <c r="X66" i="19"/>
  <c r="W66" i="19"/>
  <c r="V66" i="19"/>
  <c r="U66" i="19"/>
  <c r="T66" i="19"/>
  <c r="S66" i="19"/>
  <c r="R66" i="19"/>
  <c r="Q66" i="19"/>
  <c r="P66" i="19"/>
  <c r="O66" i="19"/>
  <c r="N66" i="19"/>
  <c r="M66" i="19"/>
  <c r="L66" i="19"/>
  <c r="K66" i="19"/>
  <c r="J66" i="19"/>
  <c r="I66" i="19"/>
  <c r="H66" i="19"/>
  <c r="G66" i="19"/>
  <c r="F66" i="19"/>
  <c r="E66" i="19"/>
  <c r="D66" i="19" s="1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AC49" i="19"/>
  <c r="D49" i="19" s="1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AI8" i="19"/>
  <c r="AI5" i="19" s="1"/>
  <c r="AI92" i="19" s="1"/>
  <c r="AH8" i="19"/>
  <c r="AG8" i="19"/>
  <c r="AG5" i="19" s="1"/>
  <c r="AG92" i="19" s="1"/>
  <c r="AF8" i="19"/>
  <c r="AE8" i="19"/>
  <c r="AE5" i="19" s="1"/>
  <c r="AE92" i="19" s="1"/>
  <c r="AD8" i="19"/>
  <c r="AC8" i="19"/>
  <c r="AC5" i="19" s="1"/>
  <c r="AC92" i="19" s="1"/>
  <c r="AB8" i="19"/>
  <c r="AA8" i="19"/>
  <c r="AA5" i="19" s="1"/>
  <c r="AA92" i="19" s="1"/>
  <c r="Z8" i="19"/>
  <c r="Y8" i="19"/>
  <c r="Y5" i="19" s="1"/>
  <c r="Y92" i="19" s="1"/>
  <c r="X8" i="19"/>
  <c r="W8" i="19"/>
  <c r="W5" i="19" s="1"/>
  <c r="W92" i="19" s="1"/>
  <c r="V8" i="19"/>
  <c r="U8" i="19"/>
  <c r="U5" i="19" s="1"/>
  <c r="U92" i="19" s="1"/>
  <c r="T8" i="19"/>
  <c r="S8" i="19"/>
  <c r="S5" i="19" s="1"/>
  <c r="S92" i="19" s="1"/>
  <c r="R8" i="19"/>
  <c r="Q8" i="19"/>
  <c r="Q5" i="19" s="1"/>
  <c r="Q92" i="19" s="1"/>
  <c r="P8" i="19"/>
  <c r="O8" i="19"/>
  <c r="O5" i="19" s="1"/>
  <c r="O92" i="19" s="1"/>
  <c r="N8" i="19"/>
  <c r="M8" i="19"/>
  <c r="M5" i="19" s="1"/>
  <c r="M92" i="19" s="1"/>
  <c r="L8" i="19"/>
  <c r="K8" i="19"/>
  <c r="K5" i="19" s="1"/>
  <c r="K92" i="19" s="1"/>
  <c r="J8" i="19"/>
  <c r="I8" i="19"/>
  <c r="I5" i="19" s="1"/>
  <c r="I92" i="19" s="1"/>
  <c r="H8" i="19"/>
  <c r="G8" i="19"/>
  <c r="G5" i="19" s="1"/>
  <c r="G92" i="19" s="1"/>
  <c r="F8" i="19"/>
  <c r="E8" i="19"/>
  <c r="D8" i="19" s="1"/>
  <c r="AI7" i="19"/>
  <c r="AH7" i="19"/>
  <c r="AG7" i="19"/>
  <c r="AF7" i="19"/>
  <c r="AE7" i="19"/>
  <c r="AD7" i="19"/>
  <c r="AC7" i="19"/>
  <c r="AB7" i="19"/>
  <c r="AA7" i="19"/>
  <c r="Z7" i="19"/>
  <c r="Y7" i="19"/>
  <c r="X7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D7" i="19" s="1"/>
  <c r="D6" i="19"/>
  <c r="AH5" i="19"/>
  <c r="AH92" i="19" s="1"/>
  <c r="AF5" i="19"/>
  <c r="AD5" i="19"/>
  <c r="AD92" i="19" s="1"/>
  <c r="AB5" i="19"/>
  <c r="Z5" i="19"/>
  <c r="Z92" i="19" s="1"/>
  <c r="X5" i="19"/>
  <c r="V5" i="19"/>
  <c r="V92" i="19" s="1"/>
  <c r="T5" i="19"/>
  <c r="R5" i="19"/>
  <c r="R92" i="19" s="1"/>
  <c r="P5" i="19"/>
  <c r="N5" i="19"/>
  <c r="N92" i="19" s="1"/>
  <c r="L5" i="19"/>
  <c r="J5" i="19"/>
  <c r="J92" i="19" s="1"/>
  <c r="H5" i="19"/>
  <c r="F5" i="19"/>
  <c r="F92" i="19" s="1"/>
  <c r="AB91" i="18"/>
  <c r="F91" i="18"/>
  <c r="D91" i="18" s="1"/>
  <c r="D90" i="18"/>
  <c r="D89" i="18"/>
  <c r="AI88" i="18"/>
  <c r="AH88" i="18"/>
  <c r="AG88" i="18"/>
  <c r="AF88" i="18"/>
  <c r="AE88" i="18"/>
  <c r="AD88" i="18"/>
  <c r="AC88" i="18"/>
  <c r="AB88" i="18"/>
  <c r="AA88" i="18"/>
  <c r="Z88" i="18"/>
  <c r="Y88" i="18"/>
  <c r="X88" i="18"/>
  <c r="W88" i="18"/>
  <c r="V88" i="18"/>
  <c r="U88" i="18"/>
  <c r="T88" i="18"/>
  <c r="S88" i="18"/>
  <c r="R88" i="18"/>
  <c r="Q88" i="18"/>
  <c r="P88" i="18"/>
  <c r="O88" i="18"/>
  <c r="N88" i="18"/>
  <c r="M88" i="18"/>
  <c r="L88" i="18"/>
  <c r="K88" i="18"/>
  <c r="J88" i="18"/>
  <c r="I88" i="18"/>
  <c r="H88" i="18"/>
  <c r="G88" i="18"/>
  <c r="F88" i="18"/>
  <c r="E88" i="18"/>
  <c r="D88" i="18" s="1"/>
  <c r="D87" i="18"/>
  <c r="D86" i="18"/>
  <c r="D85" i="18"/>
  <c r="D84" i="18"/>
  <c r="D83" i="18"/>
  <c r="D82" i="18"/>
  <c r="AI81" i="18"/>
  <c r="AH81" i="18"/>
  <c r="AG81" i="18"/>
  <c r="AF81" i="18"/>
  <c r="AE81" i="18"/>
  <c r="AD81" i="18"/>
  <c r="AC81" i="18"/>
  <c r="AB81" i="18"/>
  <c r="AA81" i="18"/>
  <c r="Z81" i="18"/>
  <c r="Y81" i="18"/>
  <c r="X81" i="18"/>
  <c r="W81" i="18"/>
  <c r="V81" i="18"/>
  <c r="U81" i="18"/>
  <c r="T81" i="18"/>
  <c r="S81" i="18"/>
  <c r="R81" i="18"/>
  <c r="Q81" i="18"/>
  <c r="P81" i="18"/>
  <c r="O81" i="18"/>
  <c r="N81" i="18"/>
  <c r="M81" i="18"/>
  <c r="L81" i="18"/>
  <c r="K81" i="18"/>
  <c r="J81" i="18"/>
  <c r="I81" i="18"/>
  <c r="H81" i="18"/>
  <c r="G81" i="18"/>
  <c r="F81" i="18"/>
  <c r="E81" i="18"/>
  <c r="D81" i="18" s="1"/>
  <c r="D80" i="18"/>
  <c r="D79" i="18"/>
  <c r="D78" i="18"/>
  <c r="D77" i="18"/>
  <c r="D76" i="18"/>
  <c r="D75" i="18"/>
  <c r="D74" i="18"/>
  <c r="D73" i="18"/>
  <c r="D72" i="18"/>
  <c r="D71" i="18"/>
  <c r="D70" i="18"/>
  <c r="D69" i="18"/>
  <c r="AI68" i="18"/>
  <c r="AH68" i="18"/>
  <c r="AG68" i="18"/>
  <c r="AF68" i="18"/>
  <c r="AE68" i="18"/>
  <c r="AD68" i="18"/>
  <c r="AC68" i="18"/>
  <c r="AB68" i="18"/>
  <c r="AA68" i="18"/>
  <c r="Z68" i="18"/>
  <c r="Y68" i="18"/>
  <c r="X68" i="18"/>
  <c r="W68" i="18"/>
  <c r="V68" i="18"/>
  <c r="U68" i="18"/>
  <c r="T68" i="18"/>
  <c r="S68" i="18"/>
  <c r="R68" i="18"/>
  <c r="Q68" i="18"/>
  <c r="P68" i="18"/>
  <c r="O68" i="18"/>
  <c r="N68" i="18"/>
  <c r="M68" i="18"/>
  <c r="L68" i="18"/>
  <c r="K68" i="18"/>
  <c r="J68" i="18"/>
  <c r="I68" i="18"/>
  <c r="H68" i="18"/>
  <c r="G68" i="18"/>
  <c r="F68" i="18"/>
  <c r="E68" i="18"/>
  <c r="D68" i="18" s="1"/>
  <c r="AI67" i="18"/>
  <c r="AH67" i="18"/>
  <c r="AG67" i="18"/>
  <c r="AF67" i="18"/>
  <c r="AE67" i="18"/>
  <c r="AD67" i="18"/>
  <c r="AC67" i="18"/>
  <c r="AB67" i="18"/>
  <c r="AA67" i="18"/>
  <c r="Z67" i="18"/>
  <c r="Y67" i="18"/>
  <c r="X67" i="18"/>
  <c r="W67" i="18"/>
  <c r="V67" i="18"/>
  <c r="U67" i="18"/>
  <c r="T67" i="18"/>
  <c r="S67" i="18"/>
  <c r="R67" i="18"/>
  <c r="Q67" i="18"/>
  <c r="P67" i="18"/>
  <c r="O67" i="18"/>
  <c r="N67" i="18"/>
  <c r="M67" i="18"/>
  <c r="L67" i="18"/>
  <c r="K67" i="18"/>
  <c r="J67" i="18"/>
  <c r="I67" i="18"/>
  <c r="H67" i="18"/>
  <c r="G67" i="18"/>
  <c r="F67" i="18"/>
  <c r="E67" i="18"/>
  <c r="D67" i="18" s="1"/>
  <c r="AI66" i="18"/>
  <c r="AH66" i="18"/>
  <c r="AG66" i="18"/>
  <c r="AF66" i="18"/>
  <c r="AE66" i="18"/>
  <c r="AD66" i="18"/>
  <c r="AC66" i="18"/>
  <c r="AB66" i="18"/>
  <c r="AA66" i="18"/>
  <c r="Z66" i="18"/>
  <c r="Y66" i="18"/>
  <c r="X66" i="18"/>
  <c r="W66" i="18"/>
  <c r="V66" i="18"/>
  <c r="U66" i="18"/>
  <c r="T66" i="18"/>
  <c r="S66" i="18"/>
  <c r="R66" i="18"/>
  <c r="Q66" i="18"/>
  <c r="P66" i="18"/>
  <c r="O66" i="18"/>
  <c r="N66" i="18"/>
  <c r="M66" i="18"/>
  <c r="L66" i="18"/>
  <c r="K66" i="18"/>
  <c r="J66" i="18"/>
  <c r="I66" i="18"/>
  <c r="H66" i="18"/>
  <c r="G66" i="18"/>
  <c r="F66" i="18"/>
  <c r="E66" i="18"/>
  <c r="D66" i="18" s="1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AC49" i="18"/>
  <c r="D49" i="18" s="1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AI8" i="18"/>
  <c r="AH8" i="18"/>
  <c r="AG8" i="18"/>
  <c r="AG5" i="18" s="1"/>
  <c r="AG92" i="18" s="1"/>
  <c r="AF8" i="18"/>
  <c r="AF5" i="18" s="1"/>
  <c r="AF92" i="18" s="1"/>
  <c r="AE8" i="18"/>
  <c r="AD8" i="18"/>
  <c r="AC8" i="18"/>
  <c r="AC5" i="18" s="1"/>
  <c r="AC92" i="18" s="1"/>
  <c r="AB8" i="18"/>
  <c r="AB5" i="18" s="1"/>
  <c r="AB92" i="18" s="1"/>
  <c r="AA8" i="18"/>
  <c r="Z8" i="18"/>
  <c r="Y8" i="18"/>
  <c r="Y5" i="18" s="1"/>
  <c r="Y92" i="18" s="1"/>
  <c r="X8" i="18"/>
  <c r="X5" i="18" s="1"/>
  <c r="X92" i="18" s="1"/>
  <c r="W8" i="18"/>
  <c r="V8" i="18"/>
  <c r="U8" i="18"/>
  <c r="U5" i="18" s="1"/>
  <c r="U92" i="18" s="1"/>
  <c r="T8" i="18"/>
  <c r="T5" i="18" s="1"/>
  <c r="T92" i="18" s="1"/>
  <c r="S8" i="18"/>
  <c r="R8" i="18"/>
  <c r="Q8" i="18"/>
  <c r="Q5" i="18" s="1"/>
  <c r="Q92" i="18" s="1"/>
  <c r="P8" i="18"/>
  <c r="P5" i="18" s="1"/>
  <c r="P92" i="18" s="1"/>
  <c r="O8" i="18"/>
  <c r="N8" i="18"/>
  <c r="M8" i="18"/>
  <c r="M5" i="18" s="1"/>
  <c r="M92" i="18" s="1"/>
  <c r="L8" i="18"/>
  <c r="L5" i="18" s="1"/>
  <c r="L92" i="18" s="1"/>
  <c r="K8" i="18"/>
  <c r="J8" i="18"/>
  <c r="I8" i="18"/>
  <c r="I5" i="18" s="1"/>
  <c r="I92" i="18" s="1"/>
  <c r="H8" i="18"/>
  <c r="H5" i="18" s="1"/>
  <c r="H92" i="18" s="1"/>
  <c r="G8" i="18"/>
  <c r="F8" i="18"/>
  <c r="E8" i="18"/>
  <c r="D8" i="18" s="1"/>
  <c r="AI7" i="18"/>
  <c r="AH7" i="18"/>
  <c r="AG7" i="18"/>
  <c r="AF7" i="18"/>
  <c r="AE7" i="18"/>
  <c r="AD7" i="18"/>
  <c r="AC7" i="18"/>
  <c r="AB7" i="18"/>
  <c r="AA7" i="18"/>
  <c r="Z7" i="18"/>
  <c r="Y7" i="18"/>
  <c r="X7" i="18"/>
  <c r="W7" i="18"/>
  <c r="V7" i="18"/>
  <c r="U7" i="18"/>
  <c r="T7" i="18"/>
  <c r="S7" i="18"/>
  <c r="R7" i="18"/>
  <c r="Q7" i="18"/>
  <c r="P7" i="18"/>
  <c r="O7" i="18"/>
  <c r="N7" i="18"/>
  <c r="M7" i="18"/>
  <c r="L7" i="18"/>
  <c r="K7" i="18"/>
  <c r="J7" i="18"/>
  <c r="I7" i="18"/>
  <c r="H7" i="18"/>
  <c r="G7" i="18"/>
  <c r="F7" i="18"/>
  <c r="E7" i="18"/>
  <c r="D7" i="18" s="1"/>
  <c r="D6" i="18"/>
  <c r="AI5" i="18"/>
  <c r="AI92" i="18" s="1"/>
  <c r="AH5" i="18"/>
  <c r="AH92" i="18" s="1"/>
  <c r="AE5" i="18"/>
  <c r="AE92" i="18" s="1"/>
  <c r="AD5" i="18"/>
  <c r="AD92" i="18" s="1"/>
  <c r="AA5" i="18"/>
  <c r="AA92" i="18" s="1"/>
  <c r="Z5" i="18"/>
  <c r="Z92" i="18" s="1"/>
  <c r="W5" i="18"/>
  <c r="W92" i="18" s="1"/>
  <c r="V5" i="18"/>
  <c r="V92" i="18" s="1"/>
  <c r="S5" i="18"/>
  <c r="S92" i="18" s="1"/>
  <c r="R5" i="18"/>
  <c r="R92" i="18" s="1"/>
  <c r="O5" i="18"/>
  <c r="O92" i="18" s="1"/>
  <c r="N5" i="18"/>
  <c r="N92" i="18" s="1"/>
  <c r="K5" i="18"/>
  <c r="K92" i="18" s="1"/>
  <c r="J5" i="18"/>
  <c r="J92" i="18" s="1"/>
  <c r="G5" i="18"/>
  <c r="G92" i="18" s="1"/>
  <c r="F5" i="18"/>
  <c r="F92" i="18" s="1"/>
  <c r="AF92" i="17"/>
  <c r="AB92" i="17"/>
  <c r="X92" i="17"/>
  <c r="T92" i="17"/>
  <c r="P92" i="17"/>
  <c r="L92" i="17"/>
  <c r="H92" i="17"/>
  <c r="AB91" i="17"/>
  <c r="F91" i="17"/>
  <c r="D91" i="17" s="1"/>
  <c r="D90" i="17"/>
  <c r="D89" i="17"/>
  <c r="AI88" i="17"/>
  <c r="AH88" i="17"/>
  <c r="AG88" i="17"/>
  <c r="AF88" i="17"/>
  <c r="AE88" i="17"/>
  <c r="AD88" i="17"/>
  <c r="AC88" i="17"/>
  <c r="AB88" i="17"/>
  <c r="AA88" i="17"/>
  <c r="Z88" i="17"/>
  <c r="Y88" i="17"/>
  <c r="X88" i="17"/>
  <c r="W88" i="17"/>
  <c r="V88" i="17"/>
  <c r="U88" i="17"/>
  <c r="T88" i="17"/>
  <c r="S88" i="17"/>
  <c r="R88" i="17"/>
  <c r="Q88" i="17"/>
  <c r="P88" i="17"/>
  <c r="O88" i="17"/>
  <c r="N88" i="17"/>
  <c r="M88" i="17"/>
  <c r="L88" i="17"/>
  <c r="K88" i="17"/>
  <c r="J88" i="17"/>
  <c r="I88" i="17"/>
  <c r="H88" i="17"/>
  <c r="G88" i="17"/>
  <c r="F88" i="17"/>
  <c r="E88" i="17"/>
  <c r="D88" i="17" s="1"/>
  <c r="D87" i="17"/>
  <c r="D86" i="17"/>
  <c r="D85" i="17"/>
  <c r="D84" i="17"/>
  <c r="D83" i="17"/>
  <c r="D82" i="17"/>
  <c r="AI81" i="17"/>
  <c r="AH81" i="17"/>
  <c r="AG81" i="17"/>
  <c r="AF81" i="17"/>
  <c r="AE81" i="17"/>
  <c r="AD81" i="17"/>
  <c r="AC81" i="17"/>
  <c r="AB81" i="17"/>
  <c r="AA81" i="17"/>
  <c r="Z81" i="17"/>
  <c r="Y81" i="17"/>
  <c r="X81" i="17"/>
  <c r="W81" i="17"/>
  <c r="V81" i="17"/>
  <c r="U81" i="17"/>
  <c r="T81" i="17"/>
  <c r="S81" i="17"/>
  <c r="R81" i="17"/>
  <c r="Q81" i="17"/>
  <c r="P81" i="17"/>
  <c r="O81" i="17"/>
  <c r="N81" i="17"/>
  <c r="M81" i="17"/>
  <c r="L81" i="17"/>
  <c r="K81" i="17"/>
  <c r="J81" i="17"/>
  <c r="I81" i="17"/>
  <c r="H81" i="17"/>
  <c r="G81" i="17"/>
  <c r="F81" i="17"/>
  <c r="E81" i="17"/>
  <c r="D81" i="17" s="1"/>
  <c r="D80" i="17"/>
  <c r="D79" i="17"/>
  <c r="D78" i="17"/>
  <c r="D77" i="17"/>
  <c r="D76" i="17"/>
  <c r="D75" i="17"/>
  <c r="D74" i="17"/>
  <c r="D73" i="17"/>
  <c r="D72" i="17"/>
  <c r="D71" i="17"/>
  <c r="D70" i="17"/>
  <c r="D69" i="17"/>
  <c r="AI68" i="17"/>
  <c r="AH68" i="17"/>
  <c r="AG68" i="17"/>
  <c r="AF68" i="17"/>
  <c r="AE68" i="17"/>
  <c r="AD68" i="17"/>
  <c r="AC68" i="17"/>
  <c r="AB68" i="17"/>
  <c r="AA68" i="17"/>
  <c r="Z68" i="17"/>
  <c r="Y68" i="17"/>
  <c r="X68" i="17"/>
  <c r="W68" i="17"/>
  <c r="V68" i="17"/>
  <c r="U68" i="17"/>
  <c r="T68" i="17"/>
  <c r="S68" i="17"/>
  <c r="R68" i="17"/>
  <c r="Q68" i="17"/>
  <c r="P68" i="17"/>
  <c r="O68" i="17"/>
  <c r="N68" i="17"/>
  <c r="M68" i="17"/>
  <c r="L68" i="17"/>
  <c r="K68" i="17"/>
  <c r="J68" i="17"/>
  <c r="I68" i="17"/>
  <c r="H68" i="17"/>
  <c r="G68" i="17"/>
  <c r="F68" i="17"/>
  <c r="E68" i="17"/>
  <c r="D68" i="17" s="1"/>
  <c r="AI67" i="17"/>
  <c r="AH67" i="17"/>
  <c r="AG67" i="17"/>
  <c r="AF67" i="17"/>
  <c r="AE67" i="17"/>
  <c r="AD67" i="17"/>
  <c r="AC67" i="17"/>
  <c r="AB67" i="17"/>
  <c r="AA67" i="17"/>
  <c r="Z67" i="17"/>
  <c r="Y67" i="17"/>
  <c r="X67" i="17"/>
  <c r="W67" i="17"/>
  <c r="V67" i="17"/>
  <c r="U67" i="17"/>
  <c r="T67" i="17"/>
  <c r="S67" i="17"/>
  <c r="R67" i="17"/>
  <c r="Q67" i="17"/>
  <c r="P67" i="17"/>
  <c r="O67" i="17"/>
  <c r="N67" i="17"/>
  <c r="M67" i="17"/>
  <c r="L67" i="17"/>
  <c r="K67" i="17"/>
  <c r="J67" i="17"/>
  <c r="I67" i="17"/>
  <c r="H67" i="17"/>
  <c r="G67" i="17"/>
  <c r="F67" i="17"/>
  <c r="E67" i="17"/>
  <c r="D67" i="17" s="1"/>
  <c r="AI66" i="17"/>
  <c r="AH66" i="17"/>
  <c r="AG66" i="17"/>
  <c r="AF66" i="17"/>
  <c r="AE66" i="17"/>
  <c r="AD66" i="17"/>
  <c r="AC66" i="17"/>
  <c r="AB66" i="17"/>
  <c r="AA66" i="17"/>
  <c r="Z66" i="17"/>
  <c r="Y66" i="17"/>
  <c r="X66" i="17"/>
  <c r="W66" i="17"/>
  <c r="V66" i="17"/>
  <c r="U66" i="17"/>
  <c r="T66" i="17"/>
  <c r="S66" i="17"/>
  <c r="R66" i="17"/>
  <c r="Q66" i="17"/>
  <c r="P66" i="17"/>
  <c r="O66" i="17"/>
  <c r="N66" i="17"/>
  <c r="M66" i="17"/>
  <c r="L66" i="17"/>
  <c r="K66" i="17"/>
  <c r="J66" i="17"/>
  <c r="I66" i="17"/>
  <c r="H66" i="17"/>
  <c r="G66" i="17"/>
  <c r="F66" i="17"/>
  <c r="E66" i="17"/>
  <c r="D66" i="17" s="1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AC49" i="17"/>
  <c r="D49" i="17" s="1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AI8" i="17"/>
  <c r="AI5" i="17" s="1"/>
  <c r="AI92" i="17" s="1"/>
  <c r="AH8" i="17"/>
  <c r="AG8" i="17"/>
  <c r="AG5" i="17" s="1"/>
  <c r="AG92" i="17" s="1"/>
  <c r="AF8" i="17"/>
  <c r="AE8" i="17"/>
  <c r="AE5" i="17" s="1"/>
  <c r="AE92" i="17" s="1"/>
  <c r="AD8" i="17"/>
  <c r="AC8" i="17"/>
  <c r="AC5" i="17" s="1"/>
  <c r="AC92" i="17" s="1"/>
  <c r="AB8" i="17"/>
  <c r="AA8" i="17"/>
  <c r="AA5" i="17" s="1"/>
  <c r="AA92" i="17" s="1"/>
  <c r="Z8" i="17"/>
  <c r="Y8" i="17"/>
  <c r="Y5" i="17" s="1"/>
  <c r="Y92" i="17" s="1"/>
  <c r="X8" i="17"/>
  <c r="W8" i="17"/>
  <c r="W5" i="17" s="1"/>
  <c r="W92" i="17" s="1"/>
  <c r="V8" i="17"/>
  <c r="U8" i="17"/>
  <c r="U5" i="17" s="1"/>
  <c r="U92" i="17" s="1"/>
  <c r="T8" i="17"/>
  <c r="S8" i="17"/>
  <c r="S5" i="17" s="1"/>
  <c r="S92" i="17" s="1"/>
  <c r="R8" i="17"/>
  <c r="Q8" i="17"/>
  <c r="Q5" i="17" s="1"/>
  <c r="Q92" i="17" s="1"/>
  <c r="P8" i="17"/>
  <c r="O8" i="17"/>
  <c r="O5" i="17" s="1"/>
  <c r="O92" i="17" s="1"/>
  <c r="N8" i="17"/>
  <c r="M8" i="17"/>
  <c r="M5" i="17" s="1"/>
  <c r="M92" i="17" s="1"/>
  <c r="L8" i="17"/>
  <c r="K8" i="17"/>
  <c r="K5" i="17" s="1"/>
  <c r="K92" i="17" s="1"/>
  <c r="J8" i="17"/>
  <c r="I8" i="17"/>
  <c r="I5" i="17" s="1"/>
  <c r="I92" i="17" s="1"/>
  <c r="H8" i="17"/>
  <c r="G8" i="17"/>
  <c r="G5" i="17" s="1"/>
  <c r="G92" i="17" s="1"/>
  <c r="F8" i="17"/>
  <c r="E8" i="17"/>
  <c r="D8" i="17" s="1"/>
  <c r="AI7" i="17"/>
  <c r="AH7" i="17"/>
  <c r="AG7" i="17"/>
  <c r="AF7" i="17"/>
  <c r="AE7" i="17"/>
  <c r="AD7" i="17"/>
  <c r="AC7" i="17"/>
  <c r="AB7" i="17"/>
  <c r="AA7" i="17"/>
  <c r="Z7" i="17"/>
  <c r="Y7" i="17"/>
  <c r="X7" i="17"/>
  <c r="W7" i="17"/>
  <c r="V7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 s="1"/>
  <c r="D6" i="17"/>
  <c r="AH5" i="17"/>
  <c r="AH92" i="17" s="1"/>
  <c r="AF5" i="17"/>
  <c r="AD5" i="17"/>
  <c r="AD92" i="17" s="1"/>
  <c r="AB5" i="17"/>
  <c r="Z5" i="17"/>
  <c r="Z92" i="17" s="1"/>
  <c r="X5" i="17"/>
  <c r="V5" i="17"/>
  <c r="V92" i="17" s="1"/>
  <c r="T5" i="17"/>
  <c r="R5" i="17"/>
  <c r="R92" i="17" s="1"/>
  <c r="P5" i="17"/>
  <c r="N5" i="17"/>
  <c r="N92" i="17" s="1"/>
  <c r="L5" i="17"/>
  <c r="J5" i="17"/>
  <c r="J92" i="17" s="1"/>
  <c r="H5" i="17"/>
  <c r="F5" i="17"/>
  <c r="F92" i="17" s="1"/>
  <c r="AF92" i="16"/>
  <c r="AB92" i="16"/>
  <c r="X92" i="16"/>
  <c r="T92" i="16"/>
  <c r="P92" i="16"/>
  <c r="L92" i="16"/>
  <c r="H92" i="16"/>
  <c r="AB91" i="16"/>
  <c r="F91" i="16"/>
  <c r="D91" i="16" s="1"/>
  <c r="D90" i="16"/>
  <c r="D89" i="16"/>
  <c r="AI88" i="16"/>
  <c r="AH88" i="16"/>
  <c r="AG88" i="16"/>
  <c r="AF88" i="16"/>
  <c r="AE88" i="16"/>
  <c r="AD88" i="16"/>
  <c r="AC88" i="16"/>
  <c r="AB88" i="16"/>
  <c r="AA88" i="16"/>
  <c r="Z88" i="16"/>
  <c r="Y88" i="16"/>
  <c r="X88" i="16"/>
  <c r="W88" i="16"/>
  <c r="V88" i="16"/>
  <c r="U88" i="16"/>
  <c r="T88" i="16"/>
  <c r="S88" i="16"/>
  <c r="R88" i="16"/>
  <c r="Q88" i="16"/>
  <c r="P88" i="16"/>
  <c r="O88" i="16"/>
  <c r="N88" i="16"/>
  <c r="M88" i="16"/>
  <c r="L88" i="16"/>
  <c r="K88" i="16"/>
  <c r="J88" i="16"/>
  <c r="I88" i="16"/>
  <c r="H88" i="16"/>
  <c r="G88" i="16"/>
  <c r="F88" i="16"/>
  <c r="E88" i="16"/>
  <c r="D88" i="16" s="1"/>
  <c r="D87" i="16"/>
  <c r="D86" i="16"/>
  <c r="D85" i="16"/>
  <c r="D84" i="16"/>
  <c r="D83" i="16"/>
  <c r="D82" i="16"/>
  <c r="AI81" i="16"/>
  <c r="AH81" i="16"/>
  <c r="AG81" i="16"/>
  <c r="AF81" i="16"/>
  <c r="AE81" i="16"/>
  <c r="AD81" i="16"/>
  <c r="AC81" i="16"/>
  <c r="AB81" i="16"/>
  <c r="AA81" i="16"/>
  <c r="Z81" i="16"/>
  <c r="Y81" i="16"/>
  <c r="X81" i="16"/>
  <c r="W81" i="16"/>
  <c r="V81" i="16"/>
  <c r="U81" i="16"/>
  <c r="T81" i="16"/>
  <c r="S81" i="16"/>
  <c r="R81" i="16"/>
  <c r="Q81" i="16"/>
  <c r="P81" i="16"/>
  <c r="O81" i="16"/>
  <c r="N81" i="16"/>
  <c r="M81" i="16"/>
  <c r="L81" i="16"/>
  <c r="K81" i="16"/>
  <c r="J81" i="16"/>
  <c r="I81" i="16"/>
  <c r="H81" i="16"/>
  <c r="G81" i="16"/>
  <c r="F81" i="16"/>
  <c r="E81" i="16"/>
  <c r="D81" i="16" s="1"/>
  <c r="D80" i="16"/>
  <c r="D79" i="16"/>
  <c r="D78" i="16"/>
  <c r="D77" i="16"/>
  <c r="D76" i="16"/>
  <c r="D75" i="16"/>
  <c r="D74" i="16"/>
  <c r="D73" i="16"/>
  <c r="D72" i="16"/>
  <c r="D71" i="16"/>
  <c r="D70" i="16"/>
  <c r="D69" i="16"/>
  <c r="AI68" i="16"/>
  <c r="AH68" i="16"/>
  <c r="AG68" i="16"/>
  <c r="AF68" i="16"/>
  <c r="AE68" i="16"/>
  <c r="AD68" i="16"/>
  <c r="AC68" i="16"/>
  <c r="AB68" i="16"/>
  <c r="AA68" i="16"/>
  <c r="Z68" i="16"/>
  <c r="Y68" i="16"/>
  <c r="X68" i="16"/>
  <c r="W68" i="16"/>
  <c r="V68" i="16"/>
  <c r="U68" i="16"/>
  <c r="T68" i="16"/>
  <c r="S68" i="16"/>
  <c r="R68" i="16"/>
  <c r="Q68" i="16"/>
  <c r="P68" i="16"/>
  <c r="O68" i="16"/>
  <c r="N68" i="16"/>
  <c r="M68" i="16"/>
  <c r="L68" i="16"/>
  <c r="K68" i="16"/>
  <c r="J68" i="16"/>
  <c r="I68" i="16"/>
  <c r="H68" i="16"/>
  <c r="G68" i="16"/>
  <c r="F68" i="16"/>
  <c r="E68" i="16"/>
  <c r="D68" i="16" s="1"/>
  <c r="AI67" i="16"/>
  <c r="AH67" i="16"/>
  <c r="AG67" i="16"/>
  <c r="AF67" i="16"/>
  <c r="AE67" i="16"/>
  <c r="AD67" i="16"/>
  <c r="AC67" i="16"/>
  <c r="AB67" i="16"/>
  <c r="AA67" i="16"/>
  <c r="Z67" i="16"/>
  <c r="Y67" i="16"/>
  <c r="X67" i="16"/>
  <c r="W67" i="16"/>
  <c r="V67" i="16"/>
  <c r="U67" i="16"/>
  <c r="T67" i="16"/>
  <c r="S67" i="16"/>
  <c r="R67" i="16"/>
  <c r="Q67" i="16"/>
  <c r="P67" i="16"/>
  <c r="O67" i="16"/>
  <c r="N67" i="16"/>
  <c r="M67" i="16"/>
  <c r="L67" i="16"/>
  <c r="K67" i="16"/>
  <c r="J67" i="16"/>
  <c r="I67" i="16"/>
  <c r="H67" i="16"/>
  <c r="G67" i="16"/>
  <c r="F67" i="16"/>
  <c r="E67" i="16"/>
  <c r="D67" i="16" s="1"/>
  <c r="AI66" i="16"/>
  <c r="AH66" i="16"/>
  <c r="AG66" i="16"/>
  <c r="AF66" i="16"/>
  <c r="AE66" i="16"/>
  <c r="AD66" i="16"/>
  <c r="AC66" i="16"/>
  <c r="AB66" i="16"/>
  <c r="AA66" i="16"/>
  <c r="Z66" i="16"/>
  <c r="Y66" i="16"/>
  <c r="X66" i="16"/>
  <c r="W66" i="16"/>
  <c r="V66" i="16"/>
  <c r="U66" i="16"/>
  <c r="T66" i="16"/>
  <c r="S66" i="16"/>
  <c r="R66" i="16"/>
  <c r="Q66" i="16"/>
  <c r="P66" i="16"/>
  <c r="O66" i="16"/>
  <c r="N66" i="16"/>
  <c r="M66" i="16"/>
  <c r="L66" i="16"/>
  <c r="K66" i="16"/>
  <c r="J66" i="16"/>
  <c r="I66" i="16"/>
  <c r="H66" i="16"/>
  <c r="G66" i="16"/>
  <c r="F66" i="16"/>
  <c r="E66" i="16"/>
  <c r="D66" i="16" s="1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AC49" i="16"/>
  <c r="D49" i="16" s="1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AI8" i="16"/>
  <c r="AH8" i="16"/>
  <c r="AG8" i="16"/>
  <c r="AG5" i="16" s="1"/>
  <c r="AG92" i="16" s="1"/>
  <c r="AF8" i="16"/>
  <c r="AE8" i="16"/>
  <c r="AD8" i="16"/>
  <c r="AC8" i="16"/>
  <c r="AC5" i="16" s="1"/>
  <c r="AC92" i="16" s="1"/>
  <c r="AB8" i="16"/>
  <c r="AA8" i="16"/>
  <c r="Z8" i="16"/>
  <c r="Y8" i="16"/>
  <c r="Y5" i="16" s="1"/>
  <c r="Y92" i="16" s="1"/>
  <c r="X8" i="16"/>
  <c r="W8" i="16"/>
  <c r="V8" i="16"/>
  <c r="U8" i="16"/>
  <c r="U5" i="16" s="1"/>
  <c r="U92" i="16" s="1"/>
  <c r="T8" i="16"/>
  <c r="S8" i="16"/>
  <c r="R8" i="16"/>
  <c r="Q8" i="16"/>
  <c r="Q5" i="16" s="1"/>
  <c r="Q92" i="16" s="1"/>
  <c r="P8" i="16"/>
  <c r="O8" i="16"/>
  <c r="N8" i="16"/>
  <c r="M8" i="16"/>
  <c r="M5" i="16" s="1"/>
  <c r="M92" i="16" s="1"/>
  <c r="L8" i="16"/>
  <c r="K8" i="16"/>
  <c r="J8" i="16"/>
  <c r="I8" i="16"/>
  <c r="I5" i="16" s="1"/>
  <c r="I92" i="16" s="1"/>
  <c r="H8" i="16"/>
  <c r="G8" i="16"/>
  <c r="F8" i="16"/>
  <c r="E8" i="16"/>
  <c r="D8" i="16" s="1"/>
  <c r="AI7" i="16"/>
  <c r="AH7" i="16"/>
  <c r="AG7" i="16"/>
  <c r="AF7" i="16"/>
  <c r="AE7" i="16"/>
  <c r="AD7" i="16"/>
  <c r="AC7" i="16"/>
  <c r="AB7" i="16"/>
  <c r="AA7" i="16"/>
  <c r="Z7" i="16"/>
  <c r="Y7" i="16"/>
  <c r="X7" i="16"/>
  <c r="W7" i="16"/>
  <c r="V7" i="16"/>
  <c r="U7" i="16"/>
  <c r="T7" i="16"/>
  <c r="S7" i="16"/>
  <c r="R7" i="16"/>
  <c r="Q7" i="16"/>
  <c r="P7" i="16"/>
  <c r="O7" i="16"/>
  <c r="N7" i="16"/>
  <c r="M7" i="16"/>
  <c r="L7" i="16"/>
  <c r="K7" i="16"/>
  <c r="J7" i="16"/>
  <c r="I7" i="16"/>
  <c r="H7" i="16"/>
  <c r="G7" i="16"/>
  <c r="F7" i="16"/>
  <c r="E7" i="16"/>
  <c r="D7" i="16" s="1"/>
  <c r="D6" i="16"/>
  <c r="AI5" i="16"/>
  <c r="AI92" i="16" s="1"/>
  <c r="AH5" i="16"/>
  <c r="AH92" i="16" s="1"/>
  <c r="AF5" i="16"/>
  <c r="AE5" i="16"/>
  <c r="AE92" i="16" s="1"/>
  <c r="AD5" i="16"/>
  <c r="AD92" i="16" s="1"/>
  <c r="AB5" i="16"/>
  <c r="AA5" i="16"/>
  <c r="AA92" i="16" s="1"/>
  <c r="Z5" i="16"/>
  <c r="Z92" i="16" s="1"/>
  <c r="X5" i="16"/>
  <c r="W5" i="16"/>
  <c r="W92" i="16" s="1"/>
  <c r="V5" i="16"/>
  <c r="V92" i="16" s="1"/>
  <c r="T5" i="16"/>
  <c r="S5" i="16"/>
  <c r="S92" i="16" s="1"/>
  <c r="R5" i="16"/>
  <c r="R92" i="16" s="1"/>
  <c r="P5" i="16"/>
  <c r="O5" i="16"/>
  <c r="O92" i="16" s="1"/>
  <c r="N5" i="16"/>
  <c r="N92" i="16" s="1"/>
  <c r="L5" i="16"/>
  <c r="K5" i="16"/>
  <c r="K92" i="16" s="1"/>
  <c r="J5" i="16"/>
  <c r="J92" i="16" s="1"/>
  <c r="H5" i="16"/>
  <c r="G5" i="16"/>
  <c r="G92" i="16" s="1"/>
  <c r="F5" i="16"/>
  <c r="F92" i="16" s="1"/>
  <c r="AF92" i="15"/>
  <c r="AB92" i="15"/>
  <c r="X92" i="15"/>
  <c r="T92" i="15"/>
  <c r="P92" i="15"/>
  <c r="L92" i="15"/>
  <c r="H92" i="15"/>
  <c r="AB91" i="15"/>
  <c r="F91" i="15"/>
  <c r="D91" i="15" s="1"/>
  <c r="D90" i="15"/>
  <c r="D89" i="15"/>
  <c r="AI88" i="15"/>
  <c r="AH88" i="15"/>
  <c r="AG88" i="15"/>
  <c r="AF88" i="15"/>
  <c r="AE88" i="15"/>
  <c r="AD88" i="15"/>
  <c r="AC88" i="15"/>
  <c r="AB88" i="15"/>
  <c r="AA88" i="15"/>
  <c r="Z88" i="15"/>
  <c r="Y88" i="15"/>
  <c r="X88" i="15"/>
  <c r="W88" i="15"/>
  <c r="V88" i="15"/>
  <c r="U88" i="15"/>
  <c r="T88" i="15"/>
  <c r="S88" i="15"/>
  <c r="R88" i="15"/>
  <c r="Q88" i="15"/>
  <c r="P88" i="15"/>
  <c r="O88" i="15"/>
  <c r="N88" i="15"/>
  <c r="M88" i="15"/>
  <c r="L88" i="15"/>
  <c r="K88" i="15"/>
  <c r="J88" i="15"/>
  <c r="I88" i="15"/>
  <c r="H88" i="15"/>
  <c r="G88" i="15"/>
  <c r="F88" i="15"/>
  <c r="E88" i="15"/>
  <c r="D88" i="15" s="1"/>
  <c r="D87" i="15"/>
  <c r="D86" i="15"/>
  <c r="D85" i="15"/>
  <c r="D84" i="15"/>
  <c r="D83" i="15"/>
  <c r="D82" i="15"/>
  <c r="AI81" i="15"/>
  <c r="AH81" i="15"/>
  <c r="AG81" i="15"/>
  <c r="AF81" i="15"/>
  <c r="AE81" i="15"/>
  <c r="AD81" i="15"/>
  <c r="AC81" i="15"/>
  <c r="AB81" i="15"/>
  <c r="AA81" i="15"/>
  <c r="Z81" i="15"/>
  <c r="Y81" i="15"/>
  <c r="X81" i="15"/>
  <c r="W81" i="15"/>
  <c r="V81" i="15"/>
  <c r="U81" i="15"/>
  <c r="T81" i="15"/>
  <c r="S81" i="15"/>
  <c r="R81" i="15"/>
  <c r="Q81" i="15"/>
  <c r="P81" i="15"/>
  <c r="O81" i="15"/>
  <c r="N81" i="15"/>
  <c r="M81" i="15"/>
  <c r="L81" i="15"/>
  <c r="K81" i="15"/>
  <c r="J81" i="15"/>
  <c r="I81" i="15"/>
  <c r="H81" i="15"/>
  <c r="G81" i="15"/>
  <c r="F81" i="15"/>
  <c r="E81" i="15"/>
  <c r="D81" i="15" s="1"/>
  <c r="D80" i="15"/>
  <c r="D79" i="15"/>
  <c r="D78" i="15"/>
  <c r="D77" i="15"/>
  <c r="D76" i="15"/>
  <c r="D75" i="15"/>
  <c r="D74" i="15"/>
  <c r="D73" i="15"/>
  <c r="D72" i="15"/>
  <c r="D71" i="15"/>
  <c r="D70" i="15"/>
  <c r="D69" i="15"/>
  <c r="AI68" i="15"/>
  <c r="AH68" i="15"/>
  <c r="AG68" i="15"/>
  <c r="AF68" i="15"/>
  <c r="AE68" i="15"/>
  <c r="AD68" i="15"/>
  <c r="AC68" i="15"/>
  <c r="AB68" i="15"/>
  <c r="AA68" i="15"/>
  <c r="Z68" i="15"/>
  <c r="Y68" i="15"/>
  <c r="X68" i="15"/>
  <c r="W68" i="15"/>
  <c r="V68" i="15"/>
  <c r="U68" i="15"/>
  <c r="T68" i="15"/>
  <c r="S68" i="15"/>
  <c r="R68" i="15"/>
  <c r="Q68" i="15"/>
  <c r="P68" i="15"/>
  <c r="O68" i="15"/>
  <c r="N68" i="15"/>
  <c r="M68" i="15"/>
  <c r="L68" i="15"/>
  <c r="K68" i="15"/>
  <c r="J68" i="15"/>
  <c r="I68" i="15"/>
  <c r="H68" i="15"/>
  <c r="G68" i="15"/>
  <c r="F68" i="15"/>
  <c r="E68" i="15"/>
  <c r="D68" i="15" s="1"/>
  <c r="AI67" i="15"/>
  <c r="AH67" i="15"/>
  <c r="AG67" i="15"/>
  <c r="AF67" i="15"/>
  <c r="AE67" i="15"/>
  <c r="AD67" i="15"/>
  <c r="AC67" i="15"/>
  <c r="AB67" i="15"/>
  <c r="AA67" i="15"/>
  <c r="Z67" i="15"/>
  <c r="Y67" i="15"/>
  <c r="X67" i="15"/>
  <c r="W67" i="15"/>
  <c r="V67" i="15"/>
  <c r="U67" i="15"/>
  <c r="T67" i="15"/>
  <c r="S67" i="15"/>
  <c r="R67" i="15"/>
  <c r="Q67" i="15"/>
  <c r="P67" i="15"/>
  <c r="O67" i="15"/>
  <c r="N67" i="15"/>
  <c r="M67" i="15"/>
  <c r="L67" i="15"/>
  <c r="K67" i="15"/>
  <c r="J67" i="15"/>
  <c r="I67" i="15"/>
  <c r="H67" i="15"/>
  <c r="G67" i="15"/>
  <c r="F67" i="15"/>
  <c r="E67" i="15"/>
  <c r="D67" i="15" s="1"/>
  <c r="AI66" i="15"/>
  <c r="AH66" i="15"/>
  <c r="AG66" i="15"/>
  <c r="AF66" i="15"/>
  <c r="AE66" i="15"/>
  <c r="AD66" i="15"/>
  <c r="AC66" i="15"/>
  <c r="AB66" i="15"/>
  <c r="AA66" i="15"/>
  <c r="Z66" i="15"/>
  <c r="Y66" i="15"/>
  <c r="X66" i="15"/>
  <c r="W66" i="15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D66" i="15" s="1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AC49" i="15"/>
  <c r="D49" i="15" s="1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AI8" i="15"/>
  <c r="AI5" i="15" s="1"/>
  <c r="AI92" i="15" s="1"/>
  <c r="AH8" i="15"/>
  <c r="AG8" i="15"/>
  <c r="AG5" i="15" s="1"/>
  <c r="AG92" i="15" s="1"/>
  <c r="AF8" i="15"/>
  <c r="AE8" i="15"/>
  <c r="AE5" i="15" s="1"/>
  <c r="AE92" i="15" s="1"/>
  <c r="AD8" i="15"/>
  <c r="AC8" i="15"/>
  <c r="AC5" i="15" s="1"/>
  <c r="AC92" i="15" s="1"/>
  <c r="AB8" i="15"/>
  <c r="AA8" i="15"/>
  <c r="AA5" i="15" s="1"/>
  <c r="AA92" i="15" s="1"/>
  <c r="Z8" i="15"/>
  <c r="Y8" i="15"/>
  <c r="Y5" i="15" s="1"/>
  <c r="Y92" i="15" s="1"/>
  <c r="X8" i="15"/>
  <c r="W8" i="15"/>
  <c r="W5" i="15" s="1"/>
  <c r="W92" i="15" s="1"/>
  <c r="V8" i="15"/>
  <c r="U8" i="15"/>
  <c r="U5" i="15" s="1"/>
  <c r="U92" i="15" s="1"/>
  <c r="T8" i="15"/>
  <c r="S8" i="15"/>
  <c r="S5" i="15" s="1"/>
  <c r="S92" i="15" s="1"/>
  <c r="R8" i="15"/>
  <c r="Q8" i="15"/>
  <c r="Q5" i="15" s="1"/>
  <c r="Q92" i="15" s="1"/>
  <c r="P8" i="15"/>
  <c r="O8" i="15"/>
  <c r="O5" i="15" s="1"/>
  <c r="O92" i="15" s="1"/>
  <c r="N8" i="15"/>
  <c r="M8" i="15"/>
  <c r="M5" i="15" s="1"/>
  <c r="M92" i="15" s="1"/>
  <c r="L8" i="15"/>
  <c r="K8" i="15"/>
  <c r="K5" i="15" s="1"/>
  <c r="K92" i="15" s="1"/>
  <c r="J8" i="15"/>
  <c r="I8" i="15"/>
  <c r="I5" i="15" s="1"/>
  <c r="I92" i="15" s="1"/>
  <c r="H8" i="15"/>
  <c r="G8" i="15"/>
  <c r="G5" i="15" s="1"/>
  <c r="G92" i="15" s="1"/>
  <c r="F8" i="15"/>
  <c r="E8" i="15"/>
  <c r="D8" i="15" s="1"/>
  <c r="AI7" i="15"/>
  <c r="AH7" i="15"/>
  <c r="AG7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 s="1"/>
  <c r="D6" i="15"/>
  <c r="AH5" i="15"/>
  <c r="AH92" i="15" s="1"/>
  <c r="AF5" i="15"/>
  <c r="AD5" i="15"/>
  <c r="AD92" i="15" s="1"/>
  <c r="AB5" i="15"/>
  <c r="Z5" i="15"/>
  <c r="Z92" i="15" s="1"/>
  <c r="X5" i="15"/>
  <c r="V5" i="15"/>
  <c r="V92" i="15" s="1"/>
  <c r="T5" i="15"/>
  <c r="R5" i="15"/>
  <c r="R92" i="15" s="1"/>
  <c r="P5" i="15"/>
  <c r="N5" i="15"/>
  <c r="N92" i="15" s="1"/>
  <c r="L5" i="15"/>
  <c r="J5" i="15"/>
  <c r="J92" i="15" s="1"/>
  <c r="H5" i="15"/>
  <c r="F5" i="15"/>
  <c r="F92" i="15" s="1"/>
  <c r="AB91" i="14"/>
  <c r="F91" i="14"/>
  <c r="D91" i="14" s="1"/>
  <c r="D90" i="14"/>
  <c r="D89" i="14"/>
  <c r="AI88" i="14"/>
  <c r="AH88" i="14"/>
  <c r="AG88" i="14"/>
  <c r="AF88" i="14"/>
  <c r="AE88" i="14"/>
  <c r="AD88" i="14"/>
  <c r="AC88" i="14"/>
  <c r="AB88" i="14"/>
  <c r="AA88" i="14"/>
  <c r="Z88" i="14"/>
  <c r="Y88" i="14"/>
  <c r="X88" i="14"/>
  <c r="W88" i="14"/>
  <c r="V88" i="14"/>
  <c r="U88" i="14"/>
  <c r="T88" i="14"/>
  <c r="S88" i="14"/>
  <c r="R88" i="14"/>
  <c r="Q88" i="14"/>
  <c r="P88" i="14"/>
  <c r="O88" i="14"/>
  <c r="N88" i="14"/>
  <c r="M88" i="14"/>
  <c r="L88" i="14"/>
  <c r="K88" i="14"/>
  <c r="J88" i="14"/>
  <c r="I88" i="14"/>
  <c r="H88" i="14"/>
  <c r="G88" i="14"/>
  <c r="F88" i="14"/>
  <c r="E88" i="14"/>
  <c r="D88" i="14" s="1"/>
  <c r="D87" i="14"/>
  <c r="D86" i="14"/>
  <c r="D85" i="14"/>
  <c r="D84" i="14"/>
  <c r="D83" i="14"/>
  <c r="D82" i="14"/>
  <c r="AI81" i="14"/>
  <c r="AH81" i="14"/>
  <c r="AG81" i="14"/>
  <c r="AF81" i="14"/>
  <c r="AE81" i="14"/>
  <c r="AD81" i="14"/>
  <c r="AC81" i="14"/>
  <c r="AB81" i="14"/>
  <c r="AA81" i="14"/>
  <c r="Z81" i="14"/>
  <c r="Y81" i="14"/>
  <c r="X81" i="14"/>
  <c r="W81" i="14"/>
  <c r="V81" i="14"/>
  <c r="U81" i="14"/>
  <c r="T81" i="14"/>
  <c r="S81" i="14"/>
  <c r="R81" i="14"/>
  <c r="Q81" i="14"/>
  <c r="P81" i="14"/>
  <c r="O81" i="14"/>
  <c r="N81" i="14"/>
  <c r="M81" i="14"/>
  <c r="L81" i="14"/>
  <c r="K81" i="14"/>
  <c r="J81" i="14"/>
  <c r="I81" i="14"/>
  <c r="H81" i="14"/>
  <c r="G81" i="14"/>
  <c r="F81" i="14"/>
  <c r="E81" i="14"/>
  <c r="D81" i="14" s="1"/>
  <c r="D80" i="14"/>
  <c r="D79" i="14"/>
  <c r="D78" i="14"/>
  <c r="D77" i="14"/>
  <c r="D76" i="14"/>
  <c r="D75" i="14"/>
  <c r="D74" i="14"/>
  <c r="D73" i="14"/>
  <c r="D72" i="14"/>
  <c r="D71" i="14"/>
  <c r="D70" i="14"/>
  <c r="D69" i="14"/>
  <c r="AI68" i="14"/>
  <c r="AH68" i="14"/>
  <c r="AG68" i="14"/>
  <c r="AF68" i="14"/>
  <c r="AE68" i="14"/>
  <c r="AD68" i="14"/>
  <c r="AC68" i="14"/>
  <c r="AB68" i="14"/>
  <c r="AA68" i="14"/>
  <c r="Z68" i="14"/>
  <c r="Y68" i="14"/>
  <c r="X68" i="14"/>
  <c r="W68" i="14"/>
  <c r="V68" i="14"/>
  <c r="U68" i="14"/>
  <c r="T68" i="14"/>
  <c r="S68" i="14"/>
  <c r="R68" i="14"/>
  <c r="Q68" i="14"/>
  <c r="P68" i="14"/>
  <c r="O68" i="14"/>
  <c r="N68" i="14"/>
  <c r="M68" i="14"/>
  <c r="L68" i="14"/>
  <c r="K68" i="14"/>
  <c r="J68" i="14"/>
  <c r="I68" i="14"/>
  <c r="H68" i="14"/>
  <c r="G68" i="14"/>
  <c r="F68" i="14"/>
  <c r="E68" i="14"/>
  <c r="D68" i="14" s="1"/>
  <c r="AI67" i="14"/>
  <c r="AH67" i="14"/>
  <c r="AG67" i="14"/>
  <c r="AF67" i="14"/>
  <c r="AE67" i="14"/>
  <c r="AD67" i="14"/>
  <c r="AC67" i="14"/>
  <c r="AB67" i="14"/>
  <c r="AA67" i="14"/>
  <c r="Z67" i="14"/>
  <c r="Y67" i="14"/>
  <c r="X67" i="14"/>
  <c r="W67" i="14"/>
  <c r="V67" i="14"/>
  <c r="U67" i="14"/>
  <c r="T67" i="14"/>
  <c r="S67" i="14"/>
  <c r="R67" i="14"/>
  <c r="Q67" i="14"/>
  <c r="P67" i="14"/>
  <c r="O67" i="14"/>
  <c r="N67" i="14"/>
  <c r="M67" i="14"/>
  <c r="L67" i="14"/>
  <c r="K67" i="14"/>
  <c r="J67" i="14"/>
  <c r="I67" i="14"/>
  <c r="H67" i="14"/>
  <c r="G67" i="14"/>
  <c r="F67" i="14"/>
  <c r="E67" i="14"/>
  <c r="D67" i="14" s="1"/>
  <c r="AI66" i="14"/>
  <c r="AH66" i="14"/>
  <c r="AG66" i="14"/>
  <c r="AF66" i="14"/>
  <c r="AE66" i="14"/>
  <c r="AD66" i="14"/>
  <c r="AC66" i="14"/>
  <c r="AB66" i="14"/>
  <c r="AA66" i="14"/>
  <c r="Z66" i="14"/>
  <c r="Y66" i="14"/>
  <c r="X66" i="14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D66" i="14" s="1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AC49" i="14"/>
  <c r="D49" i="14" s="1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AI8" i="14"/>
  <c r="AH8" i="14"/>
  <c r="AG8" i="14"/>
  <c r="AG5" i="14" s="1"/>
  <c r="AG92" i="14" s="1"/>
  <c r="AF8" i="14"/>
  <c r="AF5" i="14" s="1"/>
  <c r="AF92" i="14" s="1"/>
  <c r="AE8" i="14"/>
  <c r="AD8" i="14"/>
  <c r="AC8" i="14"/>
  <c r="AC5" i="14" s="1"/>
  <c r="AC92" i="14" s="1"/>
  <c r="AB8" i="14"/>
  <c r="AB5" i="14" s="1"/>
  <c r="AB92" i="14" s="1"/>
  <c r="AA8" i="14"/>
  <c r="Z8" i="14"/>
  <c r="Y8" i="14"/>
  <c r="Y5" i="14" s="1"/>
  <c r="Y92" i="14" s="1"/>
  <c r="X8" i="14"/>
  <c r="X5" i="14" s="1"/>
  <c r="X92" i="14" s="1"/>
  <c r="W8" i="14"/>
  <c r="V8" i="14"/>
  <c r="U8" i="14"/>
  <c r="U5" i="14" s="1"/>
  <c r="U92" i="14" s="1"/>
  <c r="T8" i="14"/>
  <c r="T5" i="14" s="1"/>
  <c r="T92" i="14" s="1"/>
  <c r="S8" i="14"/>
  <c r="R8" i="14"/>
  <c r="Q8" i="14"/>
  <c r="Q5" i="14" s="1"/>
  <c r="Q92" i="14" s="1"/>
  <c r="P8" i="14"/>
  <c r="P5" i="14" s="1"/>
  <c r="P92" i="14" s="1"/>
  <c r="O8" i="14"/>
  <c r="N8" i="14"/>
  <c r="M8" i="14"/>
  <c r="M5" i="14" s="1"/>
  <c r="M92" i="14" s="1"/>
  <c r="L8" i="14"/>
  <c r="L5" i="14" s="1"/>
  <c r="L92" i="14" s="1"/>
  <c r="K8" i="14"/>
  <c r="J8" i="14"/>
  <c r="I8" i="14"/>
  <c r="I5" i="14" s="1"/>
  <c r="I92" i="14" s="1"/>
  <c r="H8" i="14"/>
  <c r="H5" i="14" s="1"/>
  <c r="H92" i="14" s="1"/>
  <c r="G8" i="14"/>
  <c r="F8" i="14"/>
  <c r="E8" i="14"/>
  <c r="D8" i="14" s="1"/>
  <c r="AI7" i="14"/>
  <c r="AH7" i="14"/>
  <c r="AG7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 s="1"/>
  <c r="D6" i="14"/>
  <c r="AI5" i="14"/>
  <c r="AI92" i="14" s="1"/>
  <c r="AH5" i="14"/>
  <c r="AH92" i="14" s="1"/>
  <c r="AE5" i="14"/>
  <c r="AE92" i="14" s="1"/>
  <c r="AD5" i="14"/>
  <c r="AD92" i="14" s="1"/>
  <c r="AA5" i="14"/>
  <c r="AA92" i="14" s="1"/>
  <c r="Z5" i="14"/>
  <c r="Z92" i="14" s="1"/>
  <c r="W5" i="14"/>
  <c r="W92" i="14" s="1"/>
  <c r="V5" i="14"/>
  <c r="V92" i="14" s="1"/>
  <c r="S5" i="14"/>
  <c r="S92" i="14" s="1"/>
  <c r="R5" i="14"/>
  <c r="R92" i="14" s="1"/>
  <c r="O5" i="14"/>
  <c r="O92" i="14" s="1"/>
  <c r="N5" i="14"/>
  <c r="N92" i="14" s="1"/>
  <c r="K5" i="14"/>
  <c r="K92" i="14" s="1"/>
  <c r="J5" i="14"/>
  <c r="J92" i="14" s="1"/>
  <c r="G5" i="14"/>
  <c r="G92" i="14" s="1"/>
  <c r="F5" i="14"/>
  <c r="F92" i="14" s="1"/>
  <c r="AF92" i="13"/>
  <c r="AB92" i="13"/>
  <c r="X92" i="13"/>
  <c r="T92" i="13"/>
  <c r="P92" i="13"/>
  <c r="L92" i="13"/>
  <c r="H92" i="13"/>
  <c r="AB91" i="13"/>
  <c r="F91" i="13"/>
  <c r="D91" i="13" s="1"/>
  <c r="D90" i="13"/>
  <c r="D89" i="13"/>
  <c r="AI88" i="13"/>
  <c r="AH88" i="13"/>
  <c r="AG88" i="13"/>
  <c r="AF88" i="13"/>
  <c r="AE88" i="13"/>
  <c r="AD88" i="13"/>
  <c r="AC88" i="13"/>
  <c r="AB88" i="13"/>
  <c r="AA88" i="13"/>
  <c r="Z88" i="13"/>
  <c r="Y88" i="13"/>
  <c r="X88" i="13"/>
  <c r="W88" i="13"/>
  <c r="V88" i="13"/>
  <c r="U88" i="13"/>
  <c r="T88" i="13"/>
  <c r="S88" i="13"/>
  <c r="R88" i="13"/>
  <c r="Q88" i="13"/>
  <c r="P88" i="13"/>
  <c r="O88" i="13"/>
  <c r="N88" i="13"/>
  <c r="M88" i="13"/>
  <c r="L88" i="13"/>
  <c r="K88" i="13"/>
  <c r="J88" i="13"/>
  <c r="I88" i="13"/>
  <c r="H88" i="13"/>
  <c r="G88" i="13"/>
  <c r="F88" i="13"/>
  <c r="E88" i="13"/>
  <c r="D88" i="13" s="1"/>
  <c r="D87" i="13"/>
  <c r="D86" i="13"/>
  <c r="D85" i="13"/>
  <c r="D84" i="13"/>
  <c r="D83" i="13"/>
  <c r="D82" i="13"/>
  <c r="AI81" i="13"/>
  <c r="AH81" i="13"/>
  <c r="AG81" i="13"/>
  <c r="AF81" i="13"/>
  <c r="AE81" i="13"/>
  <c r="AD81" i="13"/>
  <c r="AC81" i="13"/>
  <c r="AB81" i="13"/>
  <c r="AA81" i="13"/>
  <c r="Z81" i="13"/>
  <c r="Y81" i="13"/>
  <c r="X81" i="13"/>
  <c r="W81" i="13"/>
  <c r="V81" i="13"/>
  <c r="U81" i="13"/>
  <c r="T81" i="13"/>
  <c r="S81" i="13"/>
  <c r="R81" i="13"/>
  <c r="Q81" i="13"/>
  <c r="P81" i="13"/>
  <c r="O81" i="13"/>
  <c r="N81" i="13"/>
  <c r="M81" i="13"/>
  <c r="L81" i="13"/>
  <c r="K81" i="13"/>
  <c r="J81" i="13"/>
  <c r="I81" i="13"/>
  <c r="H81" i="13"/>
  <c r="G81" i="13"/>
  <c r="F81" i="13"/>
  <c r="E81" i="13"/>
  <c r="D81" i="13" s="1"/>
  <c r="D80" i="13"/>
  <c r="D79" i="13"/>
  <c r="D78" i="13"/>
  <c r="D77" i="13"/>
  <c r="D76" i="13"/>
  <c r="D75" i="13"/>
  <c r="D74" i="13"/>
  <c r="D73" i="13"/>
  <c r="D72" i="13"/>
  <c r="D71" i="13"/>
  <c r="D70" i="13"/>
  <c r="D69" i="13"/>
  <c r="AI68" i="13"/>
  <c r="AH68" i="13"/>
  <c r="AG68" i="13"/>
  <c r="AF68" i="13"/>
  <c r="AE68" i="13"/>
  <c r="AD68" i="13"/>
  <c r="AC68" i="13"/>
  <c r="AB68" i="13"/>
  <c r="AA68" i="13"/>
  <c r="Z68" i="13"/>
  <c r="Y68" i="13"/>
  <c r="X68" i="13"/>
  <c r="W68" i="13"/>
  <c r="V68" i="13"/>
  <c r="U68" i="13"/>
  <c r="T68" i="13"/>
  <c r="S68" i="13"/>
  <c r="R68" i="13"/>
  <c r="Q68" i="13"/>
  <c r="P68" i="13"/>
  <c r="O68" i="13"/>
  <c r="N68" i="13"/>
  <c r="M68" i="13"/>
  <c r="L68" i="13"/>
  <c r="K68" i="13"/>
  <c r="J68" i="13"/>
  <c r="I68" i="13"/>
  <c r="H68" i="13"/>
  <c r="G68" i="13"/>
  <c r="F68" i="13"/>
  <c r="E68" i="13"/>
  <c r="D68" i="13" s="1"/>
  <c r="AI67" i="13"/>
  <c r="AH67" i="13"/>
  <c r="AG67" i="13"/>
  <c r="AF67" i="13"/>
  <c r="AE67" i="13"/>
  <c r="AD67" i="13"/>
  <c r="AC67" i="13"/>
  <c r="AB67" i="13"/>
  <c r="AA67" i="13"/>
  <c r="Z67" i="13"/>
  <c r="Y67" i="13"/>
  <c r="X67" i="13"/>
  <c r="W67" i="13"/>
  <c r="V67" i="13"/>
  <c r="U67" i="13"/>
  <c r="T67" i="13"/>
  <c r="S67" i="13"/>
  <c r="R67" i="13"/>
  <c r="Q67" i="13"/>
  <c r="P67" i="13"/>
  <c r="O67" i="13"/>
  <c r="N67" i="13"/>
  <c r="M67" i="13"/>
  <c r="L67" i="13"/>
  <c r="K67" i="13"/>
  <c r="J67" i="13"/>
  <c r="I67" i="13"/>
  <c r="H67" i="13"/>
  <c r="G67" i="13"/>
  <c r="F67" i="13"/>
  <c r="E67" i="13"/>
  <c r="D67" i="13" s="1"/>
  <c r="AI66" i="13"/>
  <c r="AH66" i="13"/>
  <c r="AG66" i="13"/>
  <c r="AF66" i="13"/>
  <c r="AE66" i="13"/>
  <c r="AD66" i="13"/>
  <c r="AC66" i="13"/>
  <c r="AB66" i="13"/>
  <c r="AA66" i="13"/>
  <c r="Z66" i="13"/>
  <c r="Y66" i="13"/>
  <c r="X66" i="13"/>
  <c r="W66" i="13"/>
  <c r="V66" i="13"/>
  <c r="U66" i="13"/>
  <c r="T66" i="13"/>
  <c r="S66" i="13"/>
  <c r="R66" i="13"/>
  <c r="Q66" i="13"/>
  <c r="P66" i="13"/>
  <c r="O66" i="13"/>
  <c r="N66" i="13"/>
  <c r="M66" i="13"/>
  <c r="L66" i="13"/>
  <c r="K66" i="13"/>
  <c r="J66" i="13"/>
  <c r="I66" i="13"/>
  <c r="H66" i="13"/>
  <c r="G66" i="13"/>
  <c r="F66" i="13"/>
  <c r="E66" i="13"/>
  <c r="D66" i="13" s="1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AC49" i="13"/>
  <c r="D49" i="13" s="1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AI8" i="13"/>
  <c r="AI5" i="13" s="1"/>
  <c r="AI92" i="13" s="1"/>
  <c r="AH8" i="13"/>
  <c r="AG8" i="13"/>
  <c r="AG5" i="13" s="1"/>
  <c r="AG92" i="13" s="1"/>
  <c r="AF8" i="13"/>
  <c r="AE8" i="13"/>
  <c r="AE5" i="13" s="1"/>
  <c r="AE92" i="13" s="1"/>
  <c r="AD8" i="13"/>
  <c r="AC8" i="13"/>
  <c r="AC5" i="13" s="1"/>
  <c r="AC92" i="13" s="1"/>
  <c r="AB8" i="13"/>
  <c r="AA8" i="13"/>
  <c r="AA5" i="13" s="1"/>
  <c r="AA92" i="13" s="1"/>
  <c r="Z8" i="13"/>
  <c r="Y8" i="13"/>
  <c r="Y5" i="13" s="1"/>
  <c r="Y92" i="13" s="1"/>
  <c r="X8" i="13"/>
  <c r="W8" i="13"/>
  <c r="W5" i="13" s="1"/>
  <c r="W92" i="13" s="1"/>
  <c r="V8" i="13"/>
  <c r="U8" i="13"/>
  <c r="U5" i="13" s="1"/>
  <c r="U92" i="13" s="1"/>
  <c r="T8" i="13"/>
  <c r="S8" i="13"/>
  <c r="S5" i="13" s="1"/>
  <c r="S92" i="13" s="1"/>
  <c r="R8" i="13"/>
  <c r="Q8" i="13"/>
  <c r="Q5" i="13" s="1"/>
  <c r="Q92" i="13" s="1"/>
  <c r="P8" i="13"/>
  <c r="O8" i="13"/>
  <c r="O5" i="13" s="1"/>
  <c r="O92" i="13" s="1"/>
  <c r="N8" i="13"/>
  <c r="M8" i="13"/>
  <c r="M5" i="13" s="1"/>
  <c r="M92" i="13" s="1"/>
  <c r="L8" i="13"/>
  <c r="K8" i="13"/>
  <c r="K5" i="13" s="1"/>
  <c r="K92" i="13" s="1"/>
  <c r="J8" i="13"/>
  <c r="I8" i="13"/>
  <c r="I5" i="13" s="1"/>
  <c r="I92" i="13" s="1"/>
  <c r="H8" i="13"/>
  <c r="G8" i="13"/>
  <c r="G5" i="13" s="1"/>
  <c r="G92" i="13" s="1"/>
  <c r="F8" i="13"/>
  <c r="E8" i="13"/>
  <c r="D8" i="13" s="1"/>
  <c r="AI7" i="13"/>
  <c r="AH7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 s="1"/>
  <c r="D6" i="13"/>
  <c r="AH5" i="13"/>
  <c r="AH92" i="13" s="1"/>
  <c r="AF5" i="13"/>
  <c r="AD5" i="13"/>
  <c r="AD92" i="13" s="1"/>
  <c r="AB5" i="13"/>
  <c r="Z5" i="13"/>
  <c r="Z92" i="13" s="1"/>
  <c r="X5" i="13"/>
  <c r="V5" i="13"/>
  <c r="V92" i="13" s="1"/>
  <c r="T5" i="13"/>
  <c r="R5" i="13"/>
  <c r="R92" i="13" s="1"/>
  <c r="P5" i="13"/>
  <c r="N5" i="13"/>
  <c r="N92" i="13" s="1"/>
  <c r="L5" i="13"/>
  <c r="J5" i="13"/>
  <c r="J92" i="13" s="1"/>
  <c r="H5" i="13"/>
  <c r="F5" i="13"/>
  <c r="F92" i="13" s="1"/>
  <c r="AF92" i="12"/>
  <c r="AB92" i="12"/>
  <c r="X92" i="12"/>
  <c r="T92" i="12"/>
  <c r="P92" i="12"/>
  <c r="L92" i="12"/>
  <c r="H92" i="12"/>
  <c r="AB91" i="12"/>
  <c r="F91" i="12"/>
  <c r="D91" i="12" s="1"/>
  <c r="D90" i="12"/>
  <c r="D89" i="12"/>
  <c r="AI88" i="12"/>
  <c r="AH88" i="12"/>
  <c r="AG88" i="12"/>
  <c r="AF88" i="12"/>
  <c r="AE88" i="12"/>
  <c r="AD88" i="12"/>
  <c r="AC88" i="12"/>
  <c r="AB88" i="12"/>
  <c r="AA88" i="12"/>
  <c r="Z88" i="12"/>
  <c r="Y88" i="12"/>
  <c r="X88" i="12"/>
  <c r="W88" i="12"/>
  <c r="V88" i="12"/>
  <c r="U88" i="12"/>
  <c r="T88" i="12"/>
  <c r="S88" i="12"/>
  <c r="R88" i="12"/>
  <c r="Q88" i="12"/>
  <c r="P88" i="12"/>
  <c r="O88" i="12"/>
  <c r="N88" i="12"/>
  <c r="M88" i="12"/>
  <c r="L88" i="12"/>
  <c r="K88" i="12"/>
  <c r="J88" i="12"/>
  <c r="I88" i="12"/>
  <c r="H88" i="12"/>
  <c r="G88" i="12"/>
  <c r="F88" i="12"/>
  <c r="E88" i="12"/>
  <c r="D88" i="12" s="1"/>
  <c r="D87" i="12"/>
  <c r="D86" i="12"/>
  <c r="D85" i="12"/>
  <c r="D84" i="12"/>
  <c r="D83" i="12"/>
  <c r="D82" i="12"/>
  <c r="AI81" i="12"/>
  <c r="AH81" i="12"/>
  <c r="AG81" i="12"/>
  <c r="AF81" i="12"/>
  <c r="AE81" i="12"/>
  <c r="AD81" i="12"/>
  <c r="AC81" i="12"/>
  <c r="AB81" i="12"/>
  <c r="AA81" i="12"/>
  <c r="Z81" i="12"/>
  <c r="Y81" i="12"/>
  <c r="X81" i="12"/>
  <c r="W81" i="12"/>
  <c r="V81" i="12"/>
  <c r="U81" i="12"/>
  <c r="T81" i="12"/>
  <c r="S81" i="12"/>
  <c r="R81" i="12"/>
  <c r="Q81" i="12"/>
  <c r="P81" i="12"/>
  <c r="O81" i="12"/>
  <c r="N81" i="12"/>
  <c r="M81" i="12"/>
  <c r="L81" i="12"/>
  <c r="K81" i="12"/>
  <c r="J81" i="12"/>
  <c r="I81" i="12"/>
  <c r="H81" i="12"/>
  <c r="G81" i="12"/>
  <c r="F81" i="12"/>
  <c r="E81" i="12"/>
  <c r="D81" i="12" s="1"/>
  <c r="D80" i="12"/>
  <c r="D79" i="12"/>
  <c r="D78" i="12"/>
  <c r="D77" i="12"/>
  <c r="D76" i="12"/>
  <c r="D75" i="12"/>
  <c r="D74" i="12"/>
  <c r="D73" i="12"/>
  <c r="D72" i="12"/>
  <c r="D71" i="12"/>
  <c r="D70" i="12"/>
  <c r="D69" i="12"/>
  <c r="AI68" i="12"/>
  <c r="AH68" i="12"/>
  <c r="AG68" i="12"/>
  <c r="AF68" i="12"/>
  <c r="AE68" i="12"/>
  <c r="AD68" i="12"/>
  <c r="AC68" i="12"/>
  <c r="AB68" i="12"/>
  <c r="AA68" i="12"/>
  <c r="Z68" i="12"/>
  <c r="Y68" i="12"/>
  <c r="X68" i="12"/>
  <c r="W68" i="12"/>
  <c r="V68" i="12"/>
  <c r="U68" i="12"/>
  <c r="T68" i="12"/>
  <c r="S68" i="12"/>
  <c r="R68" i="12"/>
  <c r="Q68" i="12"/>
  <c r="P68" i="12"/>
  <c r="O68" i="12"/>
  <c r="N68" i="12"/>
  <c r="M68" i="12"/>
  <c r="L68" i="12"/>
  <c r="K68" i="12"/>
  <c r="J68" i="12"/>
  <c r="I68" i="12"/>
  <c r="H68" i="12"/>
  <c r="G68" i="12"/>
  <c r="F68" i="12"/>
  <c r="E68" i="12"/>
  <c r="D68" i="12" s="1"/>
  <c r="AI67" i="12"/>
  <c r="AH67" i="12"/>
  <c r="AG67" i="12"/>
  <c r="AF67" i="12"/>
  <c r="AE67" i="12"/>
  <c r="AD67" i="12"/>
  <c r="AC67" i="12"/>
  <c r="AB67" i="12"/>
  <c r="AA67" i="12"/>
  <c r="Z67" i="12"/>
  <c r="Y67" i="12"/>
  <c r="X67" i="12"/>
  <c r="W67" i="12"/>
  <c r="V67" i="12"/>
  <c r="U67" i="12"/>
  <c r="T67" i="12"/>
  <c r="S67" i="12"/>
  <c r="R67" i="12"/>
  <c r="Q67" i="12"/>
  <c r="P67" i="12"/>
  <c r="O67" i="12"/>
  <c r="N67" i="12"/>
  <c r="M67" i="12"/>
  <c r="L67" i="12"/>
  <c r="K67" i="12"/>
  <c r="J67" i="12"/>
  <c r="I67" i="12"/>
  <c r="H67" i="12"/>
  <c r="G67" i="12"/>
  <c r="F67" i="12"/>
  <c r="E67" i="12"/>
  <c r="D67" i="12" s="1"/>
  <c r="AI66" i="12"/>
  <c r="AH66" i="12"/>
  <c r="AG66" i="12"/>
  <c r="AF66" i="12"/>
  <c r="AE66" i="12"/>
  <c r="AD66" i="12"/>
  <c r="AC66" i="12"/>
  <c r="AB66" i="12"/>
  <c r="AA66" i="12"/>
  <c r="Z66" i="12"/>
  <c r="Y66" i="12"/>
  <c r="X66" i="12"/>
  <c r="W66" i="12"/>
  <c r="V66" i="12"/>
  <c r="U66" i="12"/>
  <c r="T66" i="12"/>
  <c r="S66" i="12"/>
  <c r="R66" i="12"/>
  <c r="Q66" i="12"/>
  <c r="P66" i="12"/>
  <c r="O66" i="12"/>
  <c r="N66" i="12"/>
  <c r="M66" i="12"/>
  <c r="L66" i="12"/>
  <c r="K66" i="12"/>
  <c r="J66" i="12"/>
  <c r="I66" i="12"/>
  <c r="H66" i="12"/>
  <c r="G66" i="12"/>
  <c r="F66" i="12"/>
  <c r="E66" i="12"/>
  <c r="D66" i="12" s="1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AC49" i="12"/>
  <c r="D49" i="12" s="1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AI8" i="12"/>
  <c r="AH8" i="12"/>
  <c r="AG8" i="12"/>
  <c r="AG5" i="12" s="1"/>
  <c r="AG92" i="12" s="1"/>
  <c r="AF8" i="12"/>
  <c r="AE8" i="12"/>
  <c r="AD8" i="12"/>
  <c r="AC8" i="12"/>
  <c r="AC5" i="12" s="1"/>
  <c r="AC92" i="12" s="1"/>
  <c r="AB8" i="12"/>
  <c r="AA8" i="12"/>
  <c r="Z8" i="12"/>
  <c r="Y8" i="12"/>
  <c r="Y5" i="12" s="1"/>
  <c r="Y92" i="12" s="1"/>
  <c r="X8" i="12"/>
  <c r="W8" i="12"/>
  <c r="V8" i="12"/>
  <c r="U8" i="12"/>
  <c r="U5" i="12" s="1"/>
  <c r="U92" i="12" s="1"/>
  <c r="T8" i="12"/>
  <c r="S8" i="12"/>
  <c r="R8" i="12"/>
  <c r="Q8" i="12"/>
  <c r="Q5" i="12" s="1"/>
  <c r="Q92" i="12" s="1"/>
  <c r="P8" i="12"/>
  <c r="O8" i="12"/>
  <c r="N8" i="12"/>
  <c r="M8" i="12"/>
  <c r="M5" i="12" s="1"/>
  <c r="M92" i="12" s="1"/>
  <c r="L8" i="12"/>
  <c r="K8" i="12"/>
  <c r="J8" i="12"/>
  <c r="I8" i="12"/>
  <c r="I5" i="12" s="1"/>
  <c r="I92" i="12" s="1"/>
  <c r="H8" i="12"/>
  <c r="G8" i="12"/>
  <c r="F8" i="12"/>
  <c r="E8" i="12"/>
  <c r="D8" i="12" s="1"/>
  <c r="AI7" i="12"/>
  <c r="AH7" i="12"/>
  <c r="AG7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 s="1"/>
  <c r="D6" i="12"/>
  <c r="AI5" i="12"/>
  <c r="AI92" i="12" s="1"/>
  <c r="AH5" i="12"/>
  <c r="AH92" i="12" s="1"/>
  <c r="AF5" i="12"/>
  <c r="AE5" i="12"/>
  <c r="AE92" i="12" s="1"/>
  <c r="AD5" i="12"/>
  <c r="AD92" i="12" s="1"/>
  <c r="AB5" i="12"/>
  <c r="AA5" i="12"/>
  <c r="AA92" i="12" s="1"/>
  <c r="Z5" i="12"/>
  <c r="Z92" i="12" s="1"/>
  <c r="X5" i="12"/>
  <c r="W5" i="12"/>
  <c r="W92" i="12" s="1"/>
  <c r="V5" i="12"/>
  <c r="V92" i="12" s="1"/>
  <c r="T5" i="12"/>
  <c r="S5" i="12"/>
  <c r="S92" i="12" s="1"/>
  <c r="R5" i="12"/>
  <c r="R92" i="12" s="1"/>
  <c r="P5" i="12"/>
  <c r="O5" i="12"/>
  <c r="O92" i="12" s="1"/>
  <c r="N5" i="12"/>
  <c r="N92" i="12" s="1"/>
  <c r="L5" i="12"/>
  <c r="K5" i="12"/>
  <c r="K92" i="12" s="1"/>
  <c r="J5" i="12"/>
  <c r="J92" i="12" s="1"/>
  <c r="H5" i="12"/>
  <c r="G5" i="12"/>
  <c r="G92" i="12" s="1"/>
  <c r="F5" i="12"/>
  <c r="F92" i="12" s="1"/>
  <c r="AF92" i="11"/>
  <c r="AB92" i="11"/>
  <c r="X92" i="11"/>
  <c r="T92" i="11"/>
  <c r="P92" i="11"/>
  <c r="L92" i="11"/>
  <c r="H92" i="11"/>
  <c r="AB91" i="11"/>
  <c r="F91" i="11"/>
  <c r="D91" i="11" s="1"/>
  <c r="D90" i="11"/>
  <c r="D89" i="11"/>
  <c r="AI88" i="11"/>
  <c r="AH88" i="11"/>
  <c r="AG88" i="11"/>
  <c r="AF88" i="11"/>
  <c r="AE88" i="11"/>
  <c r="AD88" i="11"/>
  <c r="AC88" i="11"/>
  <c r="AB88" i="11"/>
  <c r="AA88" i="11"/>
  <c r="Z88" i="11"/>
  <c r="Y88" i="11"/>
  <c r="X88" i="11"/>
  <c r="W88" i="11"/>
  <c r="V88" i="11"/>
  <c r="U88" i="11"/>
  <c r="T88" i="11"/>
  <c r="S88" i="11"/>
  <c r="R88" i="11"/>
  <c r="Q88" i="11"/>
  <c r="P88" i="11"/>
  <c r="O88" i="11"/>
  <c r="N88" i="11"/>
  <c r="M88" i="11"/>
  <c r="L88" i="11"/>
  <c r="K88" i="11"/>
  <c r="J88" i="11"/>
  <c r="I88" i="11"/>
  <c r="H88" i="11"/>
  <c r="G88" i="11"/>
  <c r="F88" i="11"/>
  <c r="E88" i="11"/>
  <c r="D88" i="11" s="1"/>
  <c r="D87" i="11"/>
  <c r="D86" i="11"/>
  <c r="D85" i="11"/>
  <c r="D84" i="11"/>
  <c r="D83" i="11"/>
  <c r="D82" i="11"/>
  <c r="AI81" i="11"/>
  <c r="AH81" i="11"/>
  <c r="AG81" i="11"/>
  <c r="AF81" i="11"/>
  <c r="AE81" i="11"/>
  <c r="AD81" i="11"/>
  <c r="AC81" i="11"/>
  <c r="AB81" i="11"/>
  <c r="AA81" i="11"/>
  <c r="Z81" i="11"/>
  <c r="Y81" i="11"/>
  <c r="X81" i="11"/>
  <c r="W81" i="11"/>
  <c r="V81" i="11"/>
  <c r="U81" i="11"/>
  <c r="T81" i="11"/>
  <c r="S81" i="11"/>
  <c r="R81" i="11"/>
  <c r="Q81" i="11"/>
  <c r="P81" i="11"/>
  <c r="O81" i="11"/>
  <c r="N81" i="11"/>
  <c r="M81" i="11"/>
  <c r="L81" i="11"/>
  <c r="K81" i="11"/>
  <c r="J81" i="11"/>
  <c r="I81" i="11"/>
  <c r="H81" i="11"/>
  <c r="G81" i="11"/>
  <c r="F81" i="11"/>
  <c r="E81" i="11"/>
  <c r="D81" i="11" s="1"/>
  <c r="D80" i="11"/>
  <c r="D79" i="11"/>
  <c r="D78" i="11"/>
  <c r="D77" i="11"/>
  <c r="D76" i="11"/>
  <c r="D75" i="11"/>
  <c r="D74" i="11"/>
  <c r="D73" i="11"/>
  <c r="D72" i="11"/>
  <c r="D71" i="11"/>
  <c r="D70" i="11"/>
  <c r="D69" i="11"/>
  <c r="AI68" i="11"/>
  <c r="AH68" i="11"/>
  <c r="AG68" i="11"/>
  <c r="AF68" i="11"/>
  <c r="AE68" i="11"/>
  <c r="AD68" i="11"/>
  <c r="AC68" i="11"/>
  <c r="AB68" i="11"/>
  <c r="AA68" i="11"/>
  <c r="Z68" i="11"/>
  <c r="Y68" i="11"/>
  <c r="X68" i="11"/>
  <c r="W68" i="11"/>
  <c r="V68" i="11"/>
  <c r="U68" i="11"/>
  <c r="T68" i="11"/>
  <c r="S68" i="11"/>
  <c r="R68" i="11"/>
  <c r="Q68" i="11"/>
  <c r="P68" i="11"/>
  <c r="O68" i="11"/>
  <c r="N68" i="11"/>
  <c r="M68" i="11"/>
  <c r="L68" i="11"/>
  <c r="K68" i="11"/>
  <c r="J68" i="11"/>
  <c r="I68" i="11"/>
  <c r="H68" i="11"/>
  <c r="G68" i="11"/>
  <c r="F68" i="11"/>
  <c r="E68" i="11"/>
  <c r="D68" i="11" s="1"/>
  <c r="AI67" i="11"/>
  <c r="AH67" i="11"/>
  <c r="AG67" i="11"/>
  <c r="AF67" i="11"/>
  <c r="AE67" i="11"/>
  <c r="AD67" i="11"/>
  <c r="AC67" i="11"/>
  <c r="AB67" i="11"/>
  <c r="AA67" i="11"/>
  <c r="Z67" i="11"/>
  <c r="Y67" i="11"/>
  <c r="X67" i="11"/>
  <c r="W67" i="11"/>
  <c r="V67" i="11"/>
  <c r="U67" i="11"/>
  <c r="T67" i="11"/>
  <c r="S67" i="11"/>
  <c r="R67" i="11"/>
  <c r="Q67" i="11"/>
  <c r="P67" i="11"/>
  <c r="O67" i="11"/>
  <c r="N67" i="11"/>
  <c r="M67" i="11"/>
  <c r="L67" i="11"/>
  <c r="K67" i="11"/>
  <c r="J67" i="11"/>
  <c r="I67" i="11"/>
  <c r="H67" i="11"/>
  <c r="G67" i="11"/>
  <c r="F67" i="11"/>
  <c r="E67" i="11"/>
  <c r="D67" i="11" s="1"/>
  <c r="AI66" i="11"/>
  <c r="AH66" i="11"/>
  <c r="AG66" i="11"/>
  <c r="AF66" i="11"/>
  <c r="AE66" i="11"/>
  <c r="AD66" i="11"/>
  <c r="AC66" i="11"/>
  <c r="AB66" i="11"/>
  <c r="AA66" i="11"/>
  <c r="Z66" i="11"/>
  <c r="Y66" i="11"/>
  <c r="X66" i="11"/>
  <c r="W66" i="11"/>
  <c r="V66" i="11"/>
  <c r="U66" i="11"/>
  <c r="T66" i="11"/>
  <c r="S66" i="11"/>
  <c r="R66" i="11"/>
  <c r="Q66" i="11"/>
  <c r="P66" i="11"/>
  <c r="O66" i="11"/>
  <c r="N66" i="11"/>
  <c r="M66" i="11"/>
  <c r="L66" i="11"/>
  <c r="K66" i="11"/>
  <c r="J66" i="11"/>
  <c r="I66" i="11"/>
  <c r="H66" i="11"/>
  <c r="G66" i="11"/>
  <c r="F66" i="11"/>
  <c r="E66" i="11"/>
  <c r="D66" i="11" s="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AC49" i="11"/>
  <c r="D49" i="11" s="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AI8" i="11"/>
  <c r="AH8" i="11"/>
  <c r="AG8" i="11"/>
  <c r="AG5" i="11" s="1"/>
  <c r="AG92" i="11" s="1"/>
  <c r="AF8" i="11"/>
  <c r="AE8" i="11"/>
  <c r="AD8" i="11"/>
  <c r="AC8" i="11"/>
  <c r="AC5" i="11" s="1"/>
  <c r="AC92" i="11" s="1"/>
  <c r="AB8" i="11"/>
  <c r="AA8" i="11"/>
  <c r="Z8" i="11"/>
  <c r="Y8" i="11"/>
  <c r="Y5" i="11" s="1"/>
  <c r="Y92" i="11" s="1"/>
  <c r="X8" i="11"/>
  <c r="W8" i="11"/>
  <c r="V8" i="11"/>
  <c r="U8" i="11"/>
  <c r="U5" i="11" s="1"/>
  <c r="U92" i="11" s="1"/>
  <c r="T8" i="11"/>
  <c r="S8" i="11"/>
  <c r="R8" i="11"/>
  <c r="Q8" i="11"/>
  <c r="Q5" i="11" s="1"/>
  <c r="Q92" i="11" s="1"/>
  <c r="P8" i="11"/>
  <c r="O8" i="11"/>
  <c r="N8" i="11"/>
  <c r="M8" i="11"/>
  <c r="M5" i="11" s="1"/>
  <c r="M92" i="11" s="1"/>
  <c r="L8" i="11"/>
  <c r="K8" i="11"/>
  <c r="J8" i="11"/>
  <c r="I8" i="11"/>
  <c r="I5" i="11" s="1"/>
  <c r="I92" i="11" s="1"/>
  <c r="H8" i="11"/>
  <c r="G8" i="11"/>
  <c r="F8" i="11"/>
  <c r="E8" i="11"/>
  <c r="D8" i="11" s="1"/>
  <c r="AI7" i="11"/>
  <c r="AH7" i="11"/>
  <c r="AG7" i="11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 s="1"/>
  <c r="D6" i="11"/>
  <c r="AI5" i="11"/>
  <c r="AI92" i="11" s="1"/>
  <c r="AH5" i="11"/>
  <c r="AH92" i="11" s="1"/>
  <c r="AF5" i="11"/>
  <c r="AE5" i="11"/>
  <c r="AE92" i="11" s="1"/>
  <c r="AD5" i="11"/>
  <c r="AD92" i="11" s="1"/>
  <c r="AB5" i="11"/>
  <c r="AA5" i="11"/>
  <c r="AA92" i="11" s="1"/>
  <c r="Z5" i="11"/>
  <c r="Z92" i="11" s="1"/>
  <c r="X5" i="11"/>
  <c r="W5" i="11"/>
  <c r="W92" i="11" s="1"/>
  <c r="V5" i="11"/>
  <c r="V92" i="11" s="1"/>
  <c r="T5" i="11"/>
  <c r="S5" i="11"/>
  <c r="S92" i="11" s="1"/>
  <c r="R5" i="11"/>
  <c r="R92" i="11" s="1"/>
  <c r="P5" i="11"/>
  <c r="O5" i="11"/>
  <c r="O92" i="11" s="1"/>
  <c r="N5" i="11"/>
  <c r="N92" i="11" s="1"/>
  <c r="L5" i="11"/>
  <c r="K5" i="11"/>
  <c r="K92" i="11" s="1"/>
  <c r="J5" i="11"/>
  <c r="J92" i="11" s="1"/>
  <c r="H5" i="11"/>
  <c r="G5" i="11"/>
  <c r="G92" i="11" s="1"/>
  <c r="F5" i="11"/>
  <c r="F92" i="11" s="1"/>
  <c r="AF92" i="10"/>
  <c r="AB92" i="10"/>
  <c r="X92" i="10"/>
  <c r="T92" i="10"/>
  <c r="P92" i="10"/>
  <c r="L92" i="10"/>
  <c r="H92" i="10"/>
  <c r="AB91" i="10"/>
  <c r="F91" i="10"/>
  <c r="D91" i="10" s="1"/>
  <c r="D90" i="10"/>
  <c r="D89" i="10"/>
  <c r="AI88" i="10"/>
  <c r="AH88" i="10"/>
  <c r="AG88" i="10"/>
  <c r="AF88" i="10"/>
  <c r="AE88" i="10"/>
  <c r="AD88" i="10"/>
  <c r="AC88" i="10"/>
  <c r="AB88" i="10"/>
  <c r="AA88" i="10"/>
  <c r="Z88" i="10"/>
  <c r="Y88" i="10"/>
  <c r="X88" i="10"/>
  <c r="W88" i="10"/>
  <c r="V88" i="10"/>
  <c r="U88" i="10"/>
  <c r="T88" i="10"/>
  <c r="S88" i="10"/>
  <c r="R88" i="10"/>
  <c r="Q88" i="10"/>
  <c r="P88" i="10"/>
  <c r="O88" i="10"/>
  <c r="N88" i="10"/>
  <c r="M88" i="10"/>
  <c r="L88" i="10"/>
  <c r="K88" i="10"/>
  <c r="J88" i="10"/>
  <c r="I88" i="10"/>
  <c r="H88" i="10"/>
  <c r="G88" i="10"/>
  <c r="F88" i="10"/>
  <c r="E88" i="10"/>
  <c r="D88" i="10" s="1"/>
  <c r="D87" i="10"/>
  <c r="D86" i="10"/>
  <c r="D85" i="10"/>
  <c r="D84" i="10"/>
  <c r="D83" i="10"/>
  <c r="D82" i="10"/>
  <c r="AI81" i="10"/>
  <c r="AH81" i="10"/>
  <c r="AG81" i="10"/>
  <c r="AF81" i="10"/>
  <c r="AE81" i="10"/>
  <c r="AD81" i="10"/>
  <c r="AC81" i="10"/>
  <c r="AB81" i="10"/>
  <c r="AA81" i="10"/>
  <c r="Z81" i="10"/>
  <c r="Y81" i="10"/>
  <c r="X81" i="10"/>
  <c r="W81" i="10"/>
  <c r="V81" i="10"/>
  <c r="U81" i="10"/>
  <c r="T81" i="10"/>
  <c r="S81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D81" i="10" s="1"/>
  <c r="D80" i="10"/>
  <c r="D79" i="10"/>
  <c r="D78" i="10"/>
  <c r="D77" i="10"/>
  <c r="D76" i="10"/>
  <c r="D75" i="10"/>
  <c r="D74" i="10"/>
  <c r="D73" i="10"/>
  <c r="D72" i="10"/>
  <c r="D71" i="10"/>
  <c r="D70" i="10"/>
  <c r="D69" i="10"/>
  <c r="AI68" i="10"/>
  <c r="AH68" i="10"/>
  <c r="AG68" i="10"/>
  <c r="AF68" i="10"/>
  <c r="AE68" i="10"/>
  <c r="AD68" i="10"/>
  <c r="AC68" i="10"/>
  <c r="AB68" i="10"/>
  <c r="AA68" i="10"/>
  <c r="Z68" i="10"/>
  <c r="Y68" i="10"/>
  <c r="X68" i="10"/>
  <c r="W68" i="10"/>
  <c r="V68" i="10"/>
  <c r="U68" i="10"/>
  <c r="T68" i="10"/>
  <c r="S68" i="10"/>
  <c r="R68" i="10"/>
  <c r="Q68" i="10"/>
  <c r="P68" i="10"/>
  <c r="O68" i="10"/>
  <c r="N68" i="10"/>
  <c r="M68" i="10"/>
  <c r="L68" i="10"/>
  <c r="K68" i="10"/>
  <c r="J68" i="10"/>
  <c r="I68" i="10"/>
  <c r="H68" i="10"/>
  <c r="G68" i="10"/>
  <c r="F68" i="10"/>
  <c r="E68" i="10"/>
  <c r="D68" i="10" s="1"/>
  <c r="AI67" i="10"/>
  <c r="AH67" i="10"/>
  <c r="AG67" i="10"/>
  <c r="AF67" i="10"/>
  <c r="AE67" i="10"/>
  <c r="AD67" i="10"/>
  <c r="AC67" i="10"/>
  <c r="AB67" i="10"/>
  <c r="AA67" i="10"/>
  <c r="Z67" i="10"/>
  <c r="Y67" i="10"/>
  <c r="X67" i="10"/>
  <c r="W67" i="10"/>
  <c r="V67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D67" i="10" s="1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D66" i="10" s="1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AC49" i="10"/>
  <c r="D49" i="10" s="1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AI8" i="10"/>
  <c r="AH8" i="10"/>
  <c r="AG8" i="10"/>
  <c r="AG5" i="10" s="1"/>
  <c r="AG92" i="10" s="1"/>
  <c r="AF8" i="10"/>
  <c r="AE8" i="10"/>
  <c r="AD8" i="10"/>
  <c r="AC8" i="10"/>
  <c r="AC5" i="10" s="1"/>
  <c r="AC92" i="10" s="1"/>
  <c r="AB8" i="10"/>
  <c r="AA8" i="10"/>
  <c r="Z8" i="10"/>
  <c r="Y8" i="10"/>
  <c r="Y5" i="10" s="1"/>
  <c r="Y92" i="10" s="1"/>
  <c r="X8" i="10"/>
  <c r="W8" i="10"/>
  <c r="V8" i="10"/>
  <c r="U8" i="10"/>
  <c r="U5" i="10" s="1"/>
  <c r="U92" i="10" s="1"/>
  <c r="T8" i="10"/>
  <c r="S8" i="10"/>
  <c r="R8" i="10"/>
  <c r="Q8" i="10"/>
  <c r="Q5" i="10" s="1"/>
  <c r="Q92" i="10" s="1"/>
  <c r="P8" i="10"/>
  <c r="O8" i="10"/>
  <c r="N8" i="10"/>
  <c r="M8" i="10"/>
  <c r="M5" i="10" s="1"/>
  <c r="M92" i="10" s="1"/>
  <c r="L8" i="10"/>
  <c r="K8" i="10"/>
  <c r="J8" i="10"/>
  <c r="I8" i="10"/>
  <c r="I5" i="10" s="1"/>
  <c r="I92" i="10" s="1"/>
  <c r="H8" i="10"/>
  <c r="G8" i="10"/>
  <c r="F8" i="10"/>
  <c r="E8" i="10"/>
  <c r="D8" i="10" s="1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 s="1"/>
  <c r="D6" i="10"/>
  <c r="AI5" i="10"/>
  <c r="AI92" i="10" s="1"/>
  <c r="AH5" i="10"/>
  <c r="AH92" i="10" s="1"/>
  <c r="AF5" i="10"/>
  <c r="AE5" i="10"/>
  <c r="AE92" i="10" s="1"/>
  <c r="AD5" i="10"/>
  <c r="AD92" i="10" s="1"/>
  <c r="AB5" i="10"/>
  <c r="AA5" i="10"/>
  <c r="AA92" i="10" s="1"/>
  <c r="Z5" i="10"/>
  <c r="Z92" i="10" s="1"/>
  <c r="X5" i="10"/>
  <c r="W5" i="10"/>
  <c r="W92" i="10" s="1"/>
  <c r="V5" i="10"/>
  <c r="V92" i="10" s="1"/>
  <c r="T5" i="10"/>
  <c r="S5" i="10"/>
  <c r="S92" i="10" s="1"/>
  <c r="R5" i="10"/>
  <c r="R92" i="10" s="1"/>
  <c r="P5" i="10"/>
  <c r="O5" i="10"/>
  <c r="O92" i="10" s="1"/>
  <c r="N5" i="10"/>
  <c r="N92" i="10" s="1"/>
  <c r="L5" i="10"/>
  <c r="K5" i="10"/>
  <c r="K92" i="10" s="1"/>
  <c r="J5" i="10"/>
  <c r="J92" i="10" s="1"/>
  <c r="H5" i="10"/>
  <c r="G5" i="10"/>
  <c r="G92" i="10" s="1"/>
  <c r="F5" i="10"/>
  <c r="F92" i="10" s="1"/>
  <c r="AF92" i="9"/>
  <c r="AB92" i="9"/>
  <c r="X92" i="9"/>
  <c r="T92" i="9"/>
  <c r="P92" i="9"/>
  <c r="L92" i="9"/>
  <c r="H92" i="9"/>
  <c r="AB91" i="9"/>
  <c r="F91" i="9"/>
  <c r="D91" i="9"/>
  <c r="D90" i="9"/>
  <c r="D89" i="9"/>
  <c r="AI88" i="9"/>
  <c r="AH88" i="9"/>
  <c r="AG88" i="9"/>
  <c r="AF88" i="9"/>
  <c r="AE88" i="9"/>
  <c r="AD88" i="9"/>
  <c r="AC88" i="9"/>
  <c r="AB88" i="9"/>
  <c r="AA88" i="9"/>
  <c r="Z88" i="9"/>
  <c r="Y88" i="9"/>
  <c r="X88" i="9"/>
  <c r="W88" i="9"/>
  <c r="V88" i="9"/>
  <c r="U88" i="9"/>
  <c r="T88" i="9"/>
  <c r="S88" i="9"/>
  <c r="R88" i="9"/>
  <c r="Q88" i="9"/>
  <c r="P88" i="9"/>
  <c r="O88" i="9"/>
  <c r="N88" i="9"/>
  <c r="M88" i="9"/>
  <c r="L88" i="9"/>
  <c r="K88" i="9"/>
  <c r="J88" i="9"/>
  <c r="I88" i="9"/>
  <c r="H88" i="9"/>
  <c r="G88" i="9"/>
  <c r="F88" i="9"/>
  <c r="E88" i="9"/>
  <c r="D88" i="9" s="1"/>
  <c r="D87" i="9"/>
  <c r="D86" i="9"/>
  <c r="D85" i="9"/>
  <c r="D84" i="9"/>
  <c r="D83" i="9"/>
  <c r="D82" i="9"/>
  <c r="AI81" i="9"/>
  <c r="AH81" i="9"/>
  <c r="AG81" i="9"/>
  <c r="AF81" i="9"/>
  <c r="AE81" i="9"/>
  <c r="AD81" i="9"/>
  <c r="AC81" i="9"/>
  <c r="AB81" i="9"/>
  <c r="AA81" i="9"/>
  <c r="Z81" i="9"/>
  <c r="Y81" i="9"/>
  <c r="X81" i="9"/>
  <c r="W81" i="9"/>
  <c r="V81" i="9"/>
  <c r="U81" i="9"/>
  <c r="T81" i="9"/>
  <c r="S81" i="9"/>
  <c r="R81" i="9"/>
  <c r="Q81" i="9"/>
  <c r="P81" i="9"/>
  <c r="O81" i="9"/>
  <c r="N81" i="9"/>
  <c r="M81" i="9"/>
  <c r="L81" i="9"/>
  <c r="K81" i="9"/>
  <c r="J81" i="9"/>
  <c r="I81" i="9"/>
  <c r="H81" i="9"/>
  <c r="G81" i="9"/>
  <c r="F81" i="9"/>
  <c r="E81" i="9"/>
  <c r="D81" i="9" s="1"/>
  <c r="D80" i="9"/>
  <c r="D79" i="9"/>
  <c r="D78" i="9"/>
  <c r="D77" i="9"/>
  <c r="D76" i="9"/>
  <c r="D75" i="9"/>
  <c r="D74" i="9"/>
  <c r="D73" i="9"/>
  <c r="D72" i="9"/>
  <c r="D71" i="9"/>
  <c r="D70" i="9"/>
  <c r="D69" i="9"/>
  <c r="AI68" i="9"/>
  <c r="AH68" i="9"/>
  <c r="AG68" i="9"/>
  <c r="AF68" i="9"/>
  <c r="AE68" i="9"/>
  <c r="AD68" i="9"/>
  <c r="AC68" i="9"/>
  <c r="AB68" i="9"/>
  <c r="AA68" i="9"/>
  <c r="Z68" i="9"/>
  <c r="Y68" i="9"/>
  <c r="X68" i="9"/>
  <c r="W68" i="9"/>
  <c r="V68" i="9"/>
  <c r="U68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F68" i="9"/>
  <c r="E68" i="9"/>
  <c r="D68" i="9" s="1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L67" i="9"/>
  <c r="K67" i="9"/>
  <c r="J67" i="9"/>
  <c r="I67" i="9"/>
  <c r="H67" i="9"/>
  <c r="G67" i="9"/>
  <c r="F67" i="9"/>
  <c r="E67" i="9"/>
  <c r="D67" i="9" s="1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 s="1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AC49" i="9"/>
  <c r="D49" i="9" s="1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AI8" i="9"/>
  <c r="AH8" i="9"/>
  <c r="AG8" i="9"/>
  <c r="AG5" i="9" s="1"/>
  <c r="AG92" i="9" s="1"/>
  <c r="AF8" i="9"/>
  <c r="AE8" i="9"/>
  <c r="AD8" i="9"/>
  <c r="AC8" i="9"/>
  <c r="AC5" i="9" s="1"/>
  <c r="AC92" i="9" s="1"/>
  <c r="AB8" i="9"/>
  <c r="AA8" i="9"/>
  <c r="Z8" i="9"/>
  <c r="Y8" i="9"/>
  <c r="Y5" i="9" s="1"/>
  <c r="Y92" i="9" s="1"/>
  <c r="X8" i="9"/>
  <c r="W8" i="9"/>
  <c r="V8" i="9"/>
  <c r="U8" i="9"/>
  <c r="U5" i="9" s="1"/>
  <c r="U92" i="9" s="1"/>
  <c r="T8" i="9"/>
  <c r="S8" i="9"/>
  <c r="R8" i="9"/>
  <c r="Q8" i="9"/>
  <c r="Q5" i="9" s="1"/>
  <c r="Q92" i="9" s="1"/>
  <c r="P8" i="9"/>
  <c r="O8" i="9"/>
  <c r="N8" i="9"/>
  <c r="M8" i="9"/>
  <c r="M5" i="9" s="1"/>
  <c r="M92" i="9" s="1"/>
  <c r="L8" i="9"/>
  <c r="K8" i="9"/>
  <c r="J8" i="9"/>
  <c r="I8" i="9"/>
  <c r="I5" i="9" s="1"/>
  <c r="I92" i="9" s="1"/>
  <c r="H8" i="9"/>
  <c r="G8" i="9"/>
  <c r="F8" i="9"/>
  <c r="E8" i="9"/>
  <c r="D8" i="9" s="1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 s="1"/>
  <c r="D6" i="9"/>
  <c r="AI5" i="9"/>
  <c r="AI92" i="9" s="1"/>
  <c r="AH5" i="9"/>
  <c r="AH92" i="9" s="1"/>
  <c r="AF5" i="9"/>
  <c r="AE5" i="9"/>
  <c r="AE92" i="9" s="1"/>
  <c r="AD5" i="9"/>
  <c r="AD92" i="9" s="1"/>
  <c r="AB5" i="9"/>
  <c r="AA5" i="9"/>
  <c r="AA92" i="9" s="1"/>
  <c r="Z5" i="9"/>
  <c r="Z92" i="9" s="1"/>
  <c r="X5" i="9"/>
  <c r="W5" i="9"/>
  <c r="W92" i="9" s="1"/>
  <c r="V5" i="9"/>
  <c r="V92" i="9" s="1"/>
  <c r="T5" i="9"/>
  <c r="S5" i="9"/>
  <c r="S92" i="9" s="1"/>
  <c r="R5" i="9"/>
  <c r="R92" i="9" s="1"/>
  <c r="P5" i="9"/>
  <c r="O5" i="9"/>
  <c r="O92" i="9" s="1"/>
  <c r="N5" i="9"/>
  <c r="N92" i="9" s="1"/>
  <c r="L5" i="9"/>
  <c r="K5" i="9"/>
  <c r="K92" i="9" s="1"/>
  <c r="J5" i="9"/>
  <c r="J92" i="9" s="1"/>
  <c r="H5" i="9"/>
  <c r="G5" i="9"/>
  <c r="G92" i="9" s="1"/>
  <c r="F5" i="9"/>
  <c r="F92" i="9" s="1"/>
  <c r="AB91" i="8"/>
  <c r="F91" i="8"/>
  <c r="D91" i="8" s="1"/>
  <c r="D90" i="8"/>
  <c r="D89" i="8"/>
  <c r="AI88" i="8"/>
  <c r="AH88" i="8"/>
  <c r="AG88" i="8"/>
  <c r="AF88" i="8"/>
  <c r="AE88" i="8"/>
  <c r="AD88" i="8"/>
  <c r="AC88" i="8"/>
  <c r="AB88" i="8"/>
  <c r="AA88" i="8"/>
  <c r="Z88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D87" i="8"/>
  <c r="D86" i="8"/>
  <c r="D85" i="8"/>
  <c r="D84" i="8"/>
  <c r="D83" i="8"/>
  <c r="D82" i="8"/>
  <c r="AI81" i="8"/>
  <c r="AH81" i="8"/>
  <c r="AG81" i="8"/>
  <c r="AF81" i="8"/>
  <c r="AE81" i="8"/>
  <c r="AD81" i="8"/>
  <c r="AC81" i="8"/>
  <c r="AB81" i="8"/>
  <c r="AA81" i="8"/>
  <c r="Z81" i="8"/>
  <c r="Y81" i="8"/>
  <c r="X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 s="1"/>
  <c r="D80" i="8"/>
  <c r="D79" i="8"/>
  <c r="D78" i="8"/>
  <c r="D77" i="8"/>
  <c r="D76" i="8"/>
  <c r="D75" i="8"/>
  <c r="D74" i="8"/>
  <c r="D73" i="8"/>
  <c r="D72" i="8"/>
  <c r="D71" i="8"/>
  <c r="D70" i="8"/>
  <c r="D69" i="8"/>
  <c r="AI68" i="8"/>
  <c r="AH68" i="8"/>
  <c r="AG68" i="8"/>
  <c r="AF68" i="8"/>
  <c r="AE68" i="8"/>
  <c r="AD68" i="8"/>
  <c r="AC68" i="8"/>
  <c r="AB68" i="8"/>
  <c r="AA68" i="8"/>
  <c r="Z68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 s="1"/>
  <c r="AI67" i="8"/>
  <c r="AH67" i="8"/>
  <c r="AG67" i="8"/>
  <c r="AF67" i="8"/>
  <c r="AE67" i="8"/>
  <c r="AD67" i="8"/>
  <c r="AC67" i="8"/>
  <c r="AB67" i="8"/>
  <c r="AA67" i="8"/>
  <c r="Z67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 s="1"/>
  <c r="AI66" i="8"/>
  <c r="AH66" i="8"/>
  <c r="AG66" i="8"/>
  <c r="AF66" i="8"/>
  <c r="AE66" i="8"/>
  <c r="AD66" i="8"/>
  <c r="AC66" i="8"/>
  <c r="AB66" i="8"/>
  <c r="AA66" i="8"/>
  <c r="Z66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D66" i="8" s="1"/>
  <c r="E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AC49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AI8" i="8"/>
  <c r="AH8" i="8"/>
  <c r="AG8" i="8"/>
  <c r="AF8" i="8"/>
  <c r="AF5" i="8" s="1"/>
  <c r="AF92" i="8" s="1"/>
  <c r="AE8" i="8"/>
  <c r="AD8" i="8"/>
  <c r="AC8" i="8"/>
  <c r="AB8" i="8"/>
  <c r="AB5" i="8" s="1"/>
  <c r="AB92" i="8" s="1"/>
  <c r="AA8" i="8"/>
  <c r="Z8" i="8"/>
  <c r="Y8" i="8"/>
  <c r="X8" i="8"/>
  <c r="X5" i="8" s="1"/>
  <c r="X92" i="8" s="1"/>
  <c r="W8" i="8"/>
  <c r="V8" i="8"/>
  <c r="U8" i="8"/>
  <c r="T8" i="8"/>
  <c r="T5" i="8" s="1"/>
  <c r="T92" i="8" s="1"/>
  <c r="S8" i="8"/>
  <c r="R8" i="8"/>
  <c r="Q8" i="8"/>
  <c r="P8" i="8"/>
  <c r="P5" i="8" s="1"/>
  <c r="P92" i="8" s="1"/>
  <c r="O8" i="8"/>
  <c r="N8" i="8"/>
  <c r="M8" i="8"/>
  <c r="L8" i="8"/>
  <c r="L5" i="8" s="1"/>
  <c r="L92" i="8" s="1"/>
  <c r="K8" i="8"/>
  <c r="J8" i="8"/>
  <c r="I8" i="8"/>
  <c r="H8" i="8"/>
  <c r="H5" i="8" s="1"/>
  <c r="H92" i="8" s="1"/>
  <c r="G8" i="8"/>
  <c r="F8" i="8"/>
  <c r="E8" i="8"/>
  <c r="D8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D6" i="8"/>
  <c r="AI5" i="8"/>
  <c r="AI92" i="8" s="1"/>
  <c r="AH5" i="8"/>
  <c r="AH92" i="8" s="1"/>
  <c r="AG5" i="8"/>
  <c r="AG92" i="8" s="1"/>
  <c r="AE5" i="8"/>
  <c r="AE92" i="8" s="1"/>
  <c r="AD5" i="8"/>
  <c r="AD92" i="8" s="1"/>
  <c r="AC5" i="8"/>
  <c r="AC92" i="8" s="1"/>
  <c r="AA5" i="8"/>
  <c r="AA92" i="8" s="1"/>
  <c r="Z5" i="8"/>
  <c r="Z92" i="8" s="1"/>
  <c r="Y5" i="8"/>
  <c r="Y92" i="8" s="1"/>
  <c r="W5" i="8"/>
  <c r="W92" i="8" s="1"/>
  <c r="V5" i="8"/>
  <c r="V92" i="8" s="1"/>
  <c r="U5" i="8"/>
  <c r="U92" i="8" s="1"/>
  <c r="S5" i="8"/>
  <c r="S92" i="8" s="1"/>
  <c r="R5" i="8"/>
  <c r="R92" i="8" s="1"/>
  <c r="Q5" i="8"/>
  <c r="Q92" i="8" s="1"/>
  <c r="O5" i="8"/>
  <c r="O92" i="8" s="1"/>
  <c r="N5" i="8"/>
  <c r="N92" i="8" s="1"/>
  <c r="M5" i="8"/>
  <c r="M92" i="8" s="1"/>
  <c r="K5" i="8"/>
  <c r="K92" i="8" s="1"/>
  <c r="J5" i="8"/>
  <c r="J92" i="8" s="1"/>
  <c r="I5" i="8"/>
  <c r="I92" i="8" s="1"/>
  <c r="G5" i="8"/>
  <c r="G92" i="8" s="1"/>
  <c r="F5" i="8"/>
  <c r="F92" i="8" s="1"/>
  <c r="E5" i="8"/>
  <c r="AF92" i="7"/>
  <c r="AB92" i="7"/>
  <c r="X92" i="7"/>
  <c r="T92" i="7"/>
  <c r="P92" i="7"/>
  <c r="L92" i="7"/>
  <c r="H92" i="7"/>
  <c r="AB91" i="7"/>
  <c r="F91" i="7"/>
  <c r="D91" i="7" s="1"/>
  <c r="D90" i="7"/>
  <c r="D89" i="7"/>
  <c r="AI88" i="7"/>
  <c r="AH88" i="7"/>
  <c r="AG88" i="7"/>
  <c r="AF88" i="7"/>
  <c r="AE88" i="7"/>
  <c r="AD88" i="7"/>
  <c r="AC88" i="7"/>
  <c r="AB88" i="7"/>
  <c r="AA88" i="7"/>
  <c r="Z88" i="7"/>
  <c r="Y88" i="7"/>
  <c r="X88" i="7"/>
  <c r="W88" i="7"/>
  <c r="V88" i="7"/>
  <c r="U88" i="7"/>
  <c r="T88" i="7"/>
  <c r="S88" i="7"/>
  <c r="R88" i="7"/>
  <c r="Q88" i="7"/>
  <c r="P88" i="7"/>
  <c r="O88" i="7"/>
  <c r="N88" i="7"/>
  <c r="M88" i="7"/>
  <c r="L88" i="7"/>
  <c r="K88" i="7"/>
  <c r="J88" i="7"/>
  <c r="I88" i="7"/>
  <c r="H88" i="7"/>
  <c r="G88" i="7"/>
  <c r="F88" i="7"/>
  <c r="E88" i="7"/>
  <c r="D88" i="7" s="1"/>
  <c r="D87" i="7"/>
  <c r="D86" i="7"/>
  <c r="D85" i="7"/>
  <c r="D84" i="7"/>
  <c r="D83" i="7"/>
  <c r="D82" i="7"/>
  <c r="AI81" i="7"/>
  <c r="AH81" i="7"/>
  <c r="AG81" i="7"/>
  <c r="AF81" i="7"/>
  <c r="AE81" i="7"/>
  <c r="AD81" i="7"/>
  <c r="AC81" i="7"/>
  <c r="AB81" i="7"/>
  <c r="AA81" i="7"/>
  <c r="Z81" i="7"/>
  <c r="Y81" i="7"/>
  <c r="X81" i="7"/>
  <c r="W81" i="7"/>
  <c r="V81" i="7"/>
  <c r="U81" i="7"/>
  <c r="T81" i="7"/>
  <c r="S81" i="7"/>
  <c r="R81" i="7"/>
  <c r="Q81" i="7"/>
  <c r="P81" i="7"/>
  <c r="O81" i="7"/>
  <c r="N81" i="7"/>
  <c r="M81" i="7"/>
  <c r="L81" i="7"/>
  <c r="K81" i="7"/>
  <c r="J81" i="7"/>
  <c r="I81" i="7"/>
  <c r="H81" i="7"/>
  <c r="G81" i="7"/>
  <c r="F81" i="7"/>
  <c r="E81" i="7"/>
  <c r="D81" i="7" s="1"/>
  <c r="D80" i="7"/>
  <c r="D79" i="7"/>
  <c r="D78" i="7"/>
  <c r="D77" i="7"/>
  <c r="D76" i="7"/>
  <c r="D75" i="7"/>
  <c r="D74" i="7"/>
  <c r="D73" i="7"/>
  <c r="D72" i="7"/>
  <c r="D71" i="7"/>
  <c r="D70" i="7"/>
  <c r="D69" i="7"/>
  <c r="AI68" i="7"/>
  <c r="AH68" i="7"/>
  <c r="AG68" i="7"/>
  <c r="AF68" i="7"/>
  <c r="AE68" i="7"/>
  <c r="AD68" i="7"/>
  <c r="AC68" i="7"/>
  <c r="AB68" i="7"/>
  <c r="AA68" i="7"/>
  <c r="Z68" i="7"/>
  <c r="Y68" i="7"/>
  <c r="X68" i="7"/>
  <c r="W68" i="7"/>
  <c r="V68" i="7"/>
  <c r="U68" i="7"/>
  <c r="T68" i="7"/>
  <c r="S68" i="7"/>
  <c r="R68" i="7"/>
  <c r="Q68" i="7"/>
  <c r="P68" i="7"/>
  <c r="O68" i="7"/>
  <c r="N68" i="7"/>
  <c r="M68" i="7"/>
  <c r="L68" i="7"/>
  <c r="K68" i="7"/>
  <c r="J68" i="7"/>
  <c r="I68" i="7"/>
  <c r="H68" i="7"/>
  <c r="G68" i="7"/>
  <c r="F68" i="7"/>
  <c r="E68" i="7"/>
  <c r="D68" i="7" s="1"/>
  <c r="AI67" i="7"/>
  <c r="AH67" i="7"/>
  <c r="AG67" i="7"/>
  <c r="AF67" i="7"/>
  <c r="AE67" i="7"/>
  <c r="AD67" i="7"/>
  <c r="AC67" i="7"/>
  <c r="AB67" i="7"/>
  <c r="AA67" i="7"/>
  <c r="Z67" i="7"/>
  <c r="Y67" i="7"/>
  <c r="X67" i="7"/>
  <c r="W67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I67" i="7"/>
  <c r="H67" i="7"/>
  <c r="G67" i="7"/>
  <c r="F67" i="7"/>
  <c r="E67" i="7"/>
  <c r="D67" i="7" s="1"/>
  <c r="AI66" i="7"/>
  <c r="AH66" i="7"/>
  <c r="AG66" i="7"/>
  <c r="AF66" i="7"/>
  <c r="AE66" i="7"/>
  <c r="AD66" i="7"/>
  <c r="AC66" i="7"/>
  <c r="AB66" i="7"/>
  <c r="AA66" i="7"/>
  <c r="Z66" i="7"/>
  <c r="Y66" i="7"/>
  <c r="X66" i="7"/>
  <c r="W66" i="7"/>
  <c r="V66" i="7"/>
  <c r="U66" i="7"/>
  <c r="T66" i="7"/>
  <c r="S66" i="7"/>
  <c r="R66" i="7"/>
  <c r="Q66" i="7"/>
  <c r="P66" i="7"/>
  <c r="O66" i="7"/>
  <c r="N66" i="7"/>
  <c r="M66" i="7"/>
  <c r="L66" i="7"/>
  <c r="K66" i="7"/>
  <c r="J66" i="7"/>
  <c r="I66" i="7"/>
  <c r="H66" i="7"/>
  <c r="G66" i="7"/>
  <c r="F66" i="7"/>
  <c r="E66" i="7"/>
  <c r="D66" i="7" s="1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AC49" i="7"/>
  <c r="D49" i="7" s="1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AI8" i="7"/>
  <c r="AH8" i="7"/>
  <c r="AG8" i="7"/>
  <c r="AG5" i="7" s="1"/>
  <c r="AG92" i="7" s="1"/>
  <c r="AF8" i="7"/>
  <c r="AE8" i="7"/>
  <c r="AD8" i="7"/>
  <c r="AC8" i="7"/>
  <c r="AC5" i="7" s="1"/>
  <c r="AC92" i="7" s="1"/>
  <c r="AB8" i="7"/>
  <c r="AA8" i="7"/>
  <c r="Z8" i="7"/>
  <c r="Y8" i="7"/>
  <c r="Y5" i="7" s="1"/>
  <c r="Y92" i="7" s="1"/>
  <c r="X8" i="7"/>
  <c r="W8" i="7"/>
  <c r="V8" i="7"/>
  <c r="U8" i="7"/>
  <c r="U5" i="7" s="1"/>
  <c r="U92" i="7" s="1"/>
  <c r="T8" i="7"/>
  <c r="S8" i="7"/>
  <c r="R8" i="7"/>
  <c r="Q8" i="7"/>
  <c r="Q5" i="7" s="1"/>
  <c r="Q92" i="7" s="1"/>
  <c r="P8" i="7"/>
  <c r="O8" i="7"/>
  <c r="N8" i="7"/>
  <c r="M8" i="7"/>
  <c r="M5" i="7" s="1"/>
  <c r="M92" i="7" s="1"/>
  <c r="L8" i="7"/>
  <c r="K8" i="7"/>
  <c r="J8" i="7"/>
  <c r="I8" i="7"/>
  <c r="I5" i="7" s="1"/>
  <c r="I92" i="7" s="1"/>
  <c r="H8" i="7"/>
  <c r="G8" i="7"/>
  <c r="F8" i="7"/>
  <c r="E8" i="7"/>
  <c r="D8" i="7" s="1"/>
  <c r="AI7" i="7"/>
  <c r="AH7" i="7"/>
  <c r="AG7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 s="1"/>
  <c r="D6" i="7"/>
  <c r="AI5" i="7"/>
  <c r="AI92" i="7" s="1"/>
  <c r="AH5" i="7"/>
  <c r="AH92" i="7" s="1"/>
  <c r="AF5" i="7"/>
  <c r="AE5" i="7"/>
  <c r="AE92" i="7" s="1"/>
  <c r="AD5" i="7"/>
  <c r="AD92" i="7" s="1"/>
  <c r="AB5" i="7"/>
  <c r="AA5" i="7"/>
  <c r="AA92" i="7" s="1"/>
  <c r="Z5" i="7"/>
  <c r="Z92" i="7" s="1"/>
  <c r="X5" i="7"/>
  <c r="W5" i="7"/>
  <c r="W92" i="7" s="1"/>
  <c r="V5" i="7"/>
  <c r="V92" i="7" s="1"/>
  <c r="T5" i="7"/>
  <c r="S5" i="7"/>
  <c r="S92" i="7" s="1"/>
  <c r="R5" i="7"/>
  <c r="R92" i="7" s="1"/>
  <c r="P5" i="7"/>
  <c r="O5" i="7"/>
  <c r="O92" i="7" s="1"/>
  <c r="N5" i="7"/>
  <c r="N92" i="7" s="1"/>
  <c r="L5" i="7"/>
  <c r="K5" i="7"/>
  <c r="K92" i="7" s="1"/>
  <c r="J5" i="7"/>
  <c r="J92" i="7" s="1"/>
  <c r="H5" i="7"/>
  <c r="G5" i="7"/>
  <c r="G92" i="7" s="1"/>
  <c r="F5" i="7"/>
  <c r="F92" i="7" s="1"/>
  <c r="AF92" i="6"/>
  <c r="AB92" i="6"/>
  <c r="X92" i="6"/>
  <c r="T92" i="6"/>
  <c r="P92" i="6"/>
  <c r="L92" i="6"/>
  <c r="H92" i="6"/>
  <c r="AB91" i="6"/>
  <c r="F91" i="6"/>
  <c r="D91" i="6" s="1"/>
  <c r="D90" i="6"/>
  <c r="D89" i="6"/>
  <c r="AI88" i="6"/>
  <c r="AH88" i="6"/>
  <c r="AG88" i="6"/>
  <c r="AF88" i="6"/>
  <c r="AE88" i="6"/>
  <c r="AD88" i="6"/>
  <c r="AC88" i="6"/>
  <c r="AB88" i="6"/>
  <c r="AA88" i="6"/>
  <c r="Z88" i="6"/>
  <c r="Y88" i="6"/>
  <c r="X88" i="6"/>
  <c r="W88" i="6"/>
  <c r="V88" i="6"/>
  <c r="U88" i="6"/>
  <c r="T88" i="6"/>
  <c r="S88" i="6"/>
  <c r="R88" i="6"/>
  <c r="Q88" i="6"/>
  <c r="P88" i="6"/>
  <c r="O88" i="6"/>
  <c r="N88" i="6"/>
  <c r="M88" i="6"/>
  <c r="L88" i="6"/>
  <c r="K88" i="6"/>
  <c r="J88" i="6"/>
  <c r="I88" i="6"/>
  <c r="H88" i="6"/>
  <c r="G88" i="6"/>
  <c r="F88" i="6"/>
  <c r="E88" i="6"/>
  <c r="D88" i="6" s="1"/>
  <c r="D87" i="6"/>
  <c r="D86" i="6"/>
  <c r="D85" i="6"/>
  <c r="D84" i="6"/>
  <c r="D83" i="6"/>
  <c r="D82" i="6"/>
  <c r="AI81" i="6"/>
  <c r="AH81" i="6"/>
  <c r="AG81" i="6"/>
  <c r="AF81" i="6"/>
  <c r="AE81" i="6"/>
  <c r="AD81" i="6"/>
  <c r="AC81" i="6"/>
  <c r="AB81" i="6"/>
  <c r="AA81" i="6"/>
  <c r="Z81" i="6"/>
  <c r="Y81" i="6"/>
  <c r="X81" i="6"/>
  <c r="W81" i="6"/>
  <c r="V81" i="6"/>
  <c r="U81" i="6"/>
  <c r="T81" i="6"/>
  <c r="S81" i="6"/>
  <c r="R81" i="6"/>
  <c r="Q81" i="6"/>
  <c r="P81" i="6"/>
  <c r="O81" i="6"/>
  <c r="N81" i="6"/>
  <c r="M81" i="6"/>
  <c r="L81" i="6"/>
  <c r="K81" i="6"/>
  <c r="J81" i="6"/>
  <c r="I81" i="6"/>
  <c r="H81" i="6"/>
  <c r="G81" i="6"/>
  <c r="D81" i="6" s="1"/>
  <c r="F81" i="6"/>
  <c r="E81" i="6"/>
  <c r="D80" i="6"/>
  <c r="D79" i="6"/>
  <c r="D78" i="6"/>
  <c r="D77" i="6"/>
  <c r="D76" i="6"/>
  <c r="D75" i="6"/>
  <c r="D74" i="6"/>
  <c r="D73" i="6"/>
  <c r="D72" i="6"/>
  <c r="D71" i="6"/>
  <c r="D70" i="6"/>
  <c r="D69" i="6"/>
  <c r="AI68" i="6"/>
  <c r="AH68" i="6"/>
  <c r="AG68" i="6"/>
  <c r="AF68" i="6"/>
  <c r="AE68" i="6"/>
  <c r="AD68" i="6"/>
  <c r="AC68" i="6"/>
  <c r="AB68" i="6"/>
  <c r="AA68" i="6"/>
  <c r="Z68" i="6"/>
  <c r="Y68" i="6"/>
  <c r="X68" i="6"/>
  <c r="W68" i="6"/>
  <c r="V68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D68" i="6" s="1"/>
  <c r="F68" i="6"/>
  <c r="E68" i="6"/>
  <c r="AI67" i="6"/>
  <c r="AH67" i="6"/>
  <c r="AG67" i="6"/>
  <c r="AF67" i="6"/>
  <c r="AE67" i="6"/>
  <c r="AD67" i="6"/>
  <c r="AC67" i="6"/>
  <c r="AB67" i="6"/>
  <c r="AA67" i="6"/>
  <c r="Z67" i="6"/>
  <c r="Y67" i="6"/>
  <c r="X67" i="6"/>
  <c r="W67" i="6"/>
  <c r="V67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D67" i="6" s="1"/>
  <c r="F67" i="6"/>
  <c r="E67" i="6"/>
  <c r="AI66" i="6"/>
  <c r="AH66" i="6"/>
  <c r="AG66" i="6"/>
  <c r="AF66" i="6"/>
  <c r="AE66" i="6"/>
  <c r="AD66" i="6"/>
  <c r="AC66" i="6"/>
  <c r="AB66" i="6"/>
  <c r="AA66" i="6"/>
  <c r="Z66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 s="1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AC49" i="6"/>
  <c r="D49" i="6" s="1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AI8" i="6"/>
  <c r="AH8" i="6"/>
  <c r="AG8" i="6"/>
  <c r="AG5" i="6" s="1"/>
  <c r="AG92" i="6" s="1"/>
  <c r="AF8" i="6"/>
  <c r="AE8" i="6"/>
  <c r="AD8" i="6"/>
  <c r="AC8" i="6"/>
  <c r="AC5" i="6" s="1"/>
  <c r="AC92" i="6" s="1"/>
  <c r="AB8" i="6"/>
  <c r="AA8" i="6"/>
  <c r="Z8" i="6"/>
  <c r="Y8" i="6"/>
  <c r="Y5" i="6" s="1"/>
  <c r="Y92" i="6" s="1"/>
  <c r="X8" i="6"/>
  <c r="W8" i="6"/>
  <c r="V8" i="6"/>
  <c r="U8" i="6"/>
  <c r="U5" i="6" s="1"/>
  <c r="U92" i="6" s="1"/>
  <c r="T8" i="6"/>
  <c r="S8" i="6"/>
  <c r="R8" i="6"/>
  <c r="Q8" i="6"/>
  <c r="Q5" i="6" s="1"/>
  <c r="Q92" i="6" s="1"/>
  <c r="P8" i="6"/>
  <c r="O8" i="6"/>
  <c r="N8" i="6"/>
  <c r="M8" i="6"/>
  <c r="M5" i="6" s="1"/>
  <c r="M92" i="6" s="1"/>
  <c r="L8" i="6"/>
  <c r="K8" i="6"/>
  <c r="J8" i="6"/>
  <c r="I8" i="6"/>
  <c r="I5" i="6" s="1"/>
  <c r="I92" i="6" s="1"/>
  <c r="H8" i="6"/>
  <c r="G8" i="6"/>
  <c r="F8" i="6"/>
  <c r="E8" i="6"/>
  <c r="D8" i="6" s="1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 s="1"/>
  <c r="D6" i="6"/>
  <c r="AI5" i="6"/>
  <c r="AI92" i="6" s="1"/>
  <c r="AH5" i="6"/>
  <c r="AH92" i="6" s="1"/>
  <c r="AF5" i="6"/>
  <c r="AE5" i="6"/>
  <c r="AE92" i="6" s="1"/>
  <c r="AD5" i="6"/>
  <c r="AD92" i="6" s="1"/>
  <c r="AB5" i="6"/>
  <c r="AA5" i="6"/>
  <c r="AA92" i="6" s="1"/>
  <c r="Z5" i="6"/>
  <c r="Z92" i="6" s="1"/>
  <c r="X5" i="6"/>
  <c r="W5" i="6"/>
  <c r="W92" i="6" s="1"/>
  <c r="V5" i="6"/>
  <c r="V92" i="6" s="1"/>
  <c r="T5" i="6"/>
  <c r="S5" i="6"/>
  <c r="S92" i="6" s="1"/>
  <c r="R5" i="6"/>
  <c r="R92" i="6" s="1"/>
  <c r="P5" i="6"/>
  <c r="O5" i="6"/>
  <c r="O92" i="6" s="1"/>
  <c r="N5" i="6"/>
  <c r="N92" i="6" s="1"/>
  <c r="L5" i="6"/>
  <c r="K5" i="6"/>
  <c r="K92" i="6" s="1"/>
  <c r="J5" i="6"/>
  <c r="J92" i="6" s="1"/>
  <c r="H5" i="6"/>
  <c r="G5" i="6"/>
  <c r="G92" i="6" s="1"/>
  <c r="F5" i="6"/>
  <c r="F92" i="6" s="1"/>
  <c r="AF92" i="5"/>
  <c r="AB92" i="5"/>
  <c r="X92" i="5"/>
  <c r="T92" i="5"/>
  <c r="P92" i="5"/>
  <c r="L92" i="5"/>
  <c r="H92" i="5"/>
  <c r="AB91" i="5"/>
  <c r="F91" i="5"/>
  <c r="D91" i="5" s="1"/>
  <c r="D90" i="5"/>
  <c r="D89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 s="1"/>
  <c r="D87" i="5"/>
  <c r="D86" i="5"/>
  <c r="D85" i="5"/>
  <c r="D84" i="5"/>
  <c r="D83" i="5"/>
  <c r="D82" i="5"/>
  <c r="AI81" i="5"/>
  <c r="AH81" i="5"/>
  <c r="AG81" i="5"/>
  <c r="AF81" i="5"/>
  <c r="AE81" i="5"/>
  <c r="AD81" i="5"/>
  <c r="AC81" i="5"/>
  <c r="AB81" i="5"/>
  <c r="AA81" i="5"/>
  <c r="Z81" i="5"/>
  <c r="Y81" i="5"/>
  <c r="X81" i="5"/>
  <c r="W81" i="5"/>
  <c r="V81" i="5"/>
  <c r="U81" i="5"/>
  <c r="T81" i="5"/>
  <c r="S81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 s="1"/>
  <c r="D80" i="5"/>
  <c r="D79" i="5"/>
  <c r="D78" i="5"/>
  <c r="D77" i="5"/>
  <c r="D76" i="5"/>
  <c r="D75" i="5"/>
  <c r="D74" i="5"/>
  <c r="D73" i="5"/>
  <c r="D72" i="5"/>
  <c r="D71" i="5"/>
  <c r="D70" i="5"/>
  <c r="D69" i="5"/>
  <c r="AI68" i="5"/>
  <c r="AH68" i="5"/>
  <c r="AG68" i="5"/>
  <c r="AF68" i="5"/>
  <c r="AE68" i="5"/>
  <c r="AD68" i="5"/>
  <c r="AC68" i="5"/>
  <c r="AB68" i="5"/>
  <c r="AA68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D68" i="5" s="1"/>
  <c r="F68" i="5"/>
  <c r="E68" i="5"/>
  <c r="AI67" i="5"/>
  <c r="AH67" i="5"/>
  <c r="AG67" i="5"/>
  <c r="AF67" i="5"/>
  <c r="AE67" i="5"/>
  <c r="AD67" i="5"/>
  <c r="AC67" i="5"/>
  <c r="AB67" i="5"/>
  <c r="AA67" i="5"/>
  <c r="Z67" i="5"/>
  <c r="Y67" i="5"/>
  <c r="X67" i="5"/>
  <c r="W67" i="5"/>
  <c r="V67" i="5"/>
  <c r="U67" i="5"/>
  <c r="T67" i="5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 s="1"/>
  <c r="AI66" i="5"/>
  <c r="AH66" i="5"/>
  <c r="AG66" i="5"/>
  <c r="AF66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 s="1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AC49" i="5"/>
  <c r="D49" i="5" s="1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AI8" i="5"/>
  <c r="AH8" i="5"/>
  <c r="AG8" i="5"/>
  <c r="AG5" i="5" s="1"/>
  <c r="AG92" i="5" s="1"/>
  <c r="AF8" i="5"/>
  <c r="AE8" i="5"/>
  <c r="AD8" i="5"/>
  <c r="AC8" i="5"/>
  <c r="AC5" i="5" s="1"/>
  <c r="AC92" i="5" s="1"/>
  <c r="AB8" i="5"/>
  <c r="AA8" i="5"/>
  <c r="Z8" i="5"/>
  <c r="Y8" i="5"/>
  <c r="Y5" i="5" s="1"/>
  <c r="Y92" i="5" s="1"/>
  <c r="X8" i="5"/>
  <c r="W8" i="5"/>
  <c r="V8" i="5"/>
  <c r="U8" i="5"/>
  <c r="U5" i="5" s="1"/>
  <c r="U92" i="5" s="1"/>
  <c r="T8" i="5"/>
  <c r="S8" i="5"/>
  <c r="R8" i="5"/>
  <c r="Q8" i="5"/>
  <c r="Q5" i="5" s="1"/>
  <c r="Q92" i="5" s="1"/>
  <c r="P8" i="5"/>
  <c r="O8" i="5"/>
  <c r="N8" i="5"/>
  <c r="M8" i="5"/>
  <c r="M5" i="5" s="1"/>
  <c r="M92" i="5" s="1"/>
  <c r="L8" i="5"/>
  <c r="K8" i="5"/>
  <c r="J8" i="5"/>
  <c r="I8" i="5"/>
  <c r="I5" i="5" s="1"/>
  <c r="I92" i="5" s="1"/>
  <c r="H8" i="5"/>
  <c r="G8" i="5"/>
  <c r="F8" i="5"/>
  <c r="E8" i="5"/>
  <c r="D8" i="5" s="1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 s="1"/>
  <c r="D6" i="5"/>
  <c r="AI5" i="5"/>
  <c r="AI92" i="5" s="1"/>
  <c r="AH5" i="5"/>
  <c r="AH92" i="5" s="1"/>
  <c r="AF5" i="5"/>
  <c r="AE5" i="5"/>
  <c r="AE92" i="5" s="1"/>
  <c r="AD5" i="5"/>
  <c r="AD92" i="5" s="1"/>
  <c r="AB5" i="5"/>
  <c r="AA5" i="5"/>
  <c r="AA92" i="5" s="1"/>
  <c r="Z5" i="5"/>
  <c r="Z92" i="5" s="1"/>
  <c r="X5" i="5"/>
  <c r="W5" i="5"/>
  <c r="W92" i="5" s="1"/>
  <c r="V5" i="5"/>
  <c r="V92" i="5" s="1"/>
  <c r="T5" i="5"/>
  <c r="S5" i="5"/>
  <c r="S92" i="5" s="1"/>
  <c r="R5" i="5"/>
  <c r="R92" i="5" s="1"/>
  <c r="P5" i="5"/>
  <c r="O5" i="5"/>
  <c r="O92" i="5" s="1"/>
  <c r="N5" i="5"/>
  <c r="N92" i="5" s="1"/>
  <c r="L5" i="5"/>
  <c r="K5" i="5"/>
  <c r="K92" i="5" s="1"/>
  <c r="J5" i="5"/>
  <c r="J92" i="5" s="1"/>
  <c r="H5" i="5"/>
  <c r="G5" i="5"/>
  <c r="G92" i="5" s="1"/>
  <c r="F5" i="5"/>
  <c r="F92" i="5" s="1"/>
  <c r="AF92" i="4"/>
  <c r="AB92" i="4"/>
  <c r="X92" i="4"/>
  <c r="T92" i="4"/>
  <c r="P92" i="4"/>
  <c r="L92" i="4"/>
  <c r="H92" i="4"/>
  <c r="AB91" i="4"/>
  <c r="F91" i="4"/>
  <c r="D91" i="4" s="1"/>
  <c r="D90" i="4"/>
  <c r="D89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 s="1"/>
  <c r="D87" i="4"/>
  <c r="D86" i="4"/>
  <c r="D85" i="4"/>
  <c r="D84" i="4"/>
  <c r="D83" i="4"/>
  <c r="D82" i="4"/>
  <c r="AI81" i="4"/>
  <c r="AH81" i="4"/>
  <c r="AG81" i="4"/>
  <c r="AF81" i="4"/>
  <c r="AE81" i="4"/>
  <c r="AD81" i="4"/>
  <c r="AC81" i="4"/>
  <c r="AB81" i="4"/>
  <c r="AA81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 s="1"/>
  <c r="D80" i="4"/>
  <c r="D79" i="4"/>
  <c r="D78" i="4"/>
  <c r="D77" i="4"/>
  <c r="D76" i="4"/>
  <c r="D75" i="4"/>
  <c r="D74" i="4"/>
  <c r="D73" i="4"/>
  <c r="D72" i="4"/>
  <c r="D71" i="4"/>
  <c r="D70" i="4"/>
  <c r="D69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 s="1"/>
  <c r="AI67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 s="1"/>
  <c r="AI66" i="4"/>
  <c r="AH66" i="4"/>
  <c r="AG66" i="4"/>
  <c r="AF66" i="4"/>
  <c r="AE66" i="4"/>
  <c r="AD66" i="4"/>
  <c r="AC66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 s="1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AC49" i="4"/>
  <c r="D49" i="4" s="1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AI8" i="4"/>
  <c r="AH8" i="4"/>
  <c r="AG8" i="4"/>
  <c r="AG5" i="4" s="1"/>
  <c r="AG92" i="4" s="1"/>
  <c r="AF8" i="4"/>
  <c r="AE8" i="4"/>
  <c r="AD8" i="4"/>
  <c r="AC8" i="4"/>
  <c r="AC5" i="4" s="1"/>
  <c r="AC92" i="4" s="1"/>
  <c r="AB8" i="4"/>
  <c r="AA8" i="4"/>
  <c r="Z8" i="4"/>
  <c r="Y8" i="4"/>
  <c r="Y5" i="4" s="1"/>
  <c r="Y92" i="4" s="1"/>
  <c r="X8" i="4"/>
  <c r="W8" i="4"/>
  <c r="V8" i="4"/>
  <c r="U8" i="4"/>
  <c r="U5" i="4" s="1"/>
  <c r="U92" i="4" s="1"/>
  <c r="T8" i="4"/>
  <c r="S8" i="4"/>
  <c r="R8" i="4"/>
  <c r="Q8" i="4"/>
  <c r="Q5" i="4" s="1"/>
  <c r="Q92" i="4" s="1"/>
  <c r="P8" i="4"/>
  <c r="O8" i="4"/>
  <c r="N8" i="4"/>
  <c r="M8" i="4"/>
  <c r="M5" i="4" s="1"/>
  <c r="M92" i="4" s="1"/>
  <c r="L8" i="4"/>
  <c r="K8" i="4"/>
  <c r="J8" i="4"/>
  <c r="I8" i="4"/>
  <c r="I5" i="4" s="1"/>
  <c r="I92" i="4" s="1"/>
  <c r="H8" i="4"/>
  <c r="G8" i="4"/>
  <c r="F8" i="4"/>
  <c r="E8" i="4"/>
  <c r="D8" i="4" s="1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 s="1"/>
  <c r="D6" i="4"/>
  <c r="AI5" i="4"/>
  <c r="AI92" i="4" s="1"/>
  <c r="AH5" i="4"/>
  <c r="AH92" i="4" s="1"/>
  <c r="AF5" i="4"/>
  <c r="AE5" i="4"/>
  <c r="AE92" i="4" s="1"/>
  <c r="AD5" i="4"/>
  <c r="AD92" i="4" s="1"/>
  <c r="AB5" i="4"/>
  <c r="AA5" i="4"/>
  <c r="AA92" i="4" s="1"/>
  <c r="Z5" i="4"/>
  <c r="Z92" i="4" s="1"/>
  <c r="X5" i="4"/>
  <c r="W5" i="4"/>
  <c r="W92" i="4" s="1"/>
  <c r="V5" i="4"/>
  <c r="V92" i="4" s="1"/>
  <c r="T5" i="4"/>
  <c r="S5" i="4"/>
  <c r="S92" i="4" s="1"/>
  <c r="R5" i="4"/>
  <c r="R92" i="4" s="1"/>
  <c r="P5" i="4"/>
  <c r="O5" i="4"/>
  <c r="O92" i="4" s="1"/>
  <c r="N5" i="4"/>
  <c r="N92" i="4" s="1"/>
  <c r="L5" i="4"/>
  <c r="K5" i="4"/>
  <c r="K92" i="4" s="1"/>
  <c r="J5" i="4"/>
  <c r="J92" i="4" s="1"/>
  <c r="H5" i="4"/>
  <c r="G5" i="4"/>
  <c r="G92" i="4" s="1"/>
  <c r="F5" i="4"/>
  <c r="F92" i="4" s="1"/>
  <c r="AF92" i="3"/>
  <c r="AB92" i="3"/>
  <c r="X92" i="3"/>
  <c r="T92" i="3"/>
  <c r="P92" i="3"/>
  <c r="L92" i="3"/>
  <c r="H92" i="3"/>
  <c r="AB91" i="3"/>
  <c r="F91" i="3"/>
  <c r="D91" i="3" s="1"/>
  <c r="D90" i="3"/>
  <c r="D89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 s="1"/>
  <c r="D87" i="3"/>
  <c r="D86" i="3"/>
  <c r="D85" i="3"/>
  <c r="D84" i="3"/>
  <c r="D83" i="3"/>
  <c r="D82" i="3"/>
  <c r="AI81" i="3"/>
  <c r="AH81" i="3"/>
  <c r="AG81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 s="1"/>
  <c r="D80" i="3"/>
  <c r="D79" i="3"/>
  <c r="D78" i="3"/>
  <c r="D77" i="3"/>
  <c r="D76" i="3"/>
  <c r="D75" i="3"/>
  <c r="D74" i="3"/>
  <c r="D73" i="3"/>
  <c r="D72" i="3"/>
  <c r="D71" i="3"/>
  <c r="D70" i="3"/>
  <c r="D69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 s="1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 s="1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 s="1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AC49" i="3"/>
  <c r="D49" i="3" s="1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AI8" i="3"/>
  <c r="AH8" i="3"/>
  <c r="AG8" i="3"/>
  <c r="AG5" i="3" s="1"/>
  <c r="AG92" i="3" s="1"/>
  <c r="AF8" i="3"/>
  <c r="AE8" i="3"/>
  <c r="AD8" i="3"/>
  <c r="AC8" i="3"/>
  <c r="AC5" i="3" s="1"/>
  <c r="AC92" i="3" s="1"/>
  <c r="AB8" i="3"/>
  <c r="AA8" i="3"/>
  <c r="Z8" i="3"/>
  <c r="Y8" i="3"/>
  <c r="Y5" i="3" s="1"/>
  <c r="Y92" i="3" s="1"/>
  <c r="X8" i="3"/>
  <c r="W8" i="3"/>
  <c r="V8" i="3"/>
  <c r="U8" i="3"/>
  <c r="U5" i="3" s="1"/>
  <c r="U92" i="3" s="1"/>
  <c r="T8" i="3"/>
  <c r="S8" i="3"/>
  <c r="R8" i="3"/>
  <c r="Q8" i="3"/>
  <c r="Q5" i="3" s="1"/>
  <c r="Q92" i="3" s="1"/>
  <c r="P8" i="3"/>
  <c r="O8" i="3"/>
  <c r="N8" i="3"/>
  <c r="M8" i="3"/>
  <c r="M5" i="3" s="1"/>
  <c r="M92" i="3" s="1"/>
  <c r="L8" i="3"/>
  <c r="K8" i="3"/>
  <c r="J8" i="3"/>
  <c r="I8" i="3"/>
  <c r="I5" i="3" s="1"/>
  <c r="I92" i="3" s="1"/>
  <c r="H8" i="3"/>
  <c r="G8" i="3"/>
  <c r="F8" i="3"/>
  <c r="E8" i="3"/>
  <c r="D8" i="3" s="1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 s="1"/>
  <c r="D6" i="3"/>
  <c r="AI5" i="3"/>
  <c r="AI92" i="3" s="1"/>
  <c r="AH5" i="3"/>
  <c r="AH92" i="3" s="1"/>
  <c r="AF5" i="3"/>
  <c r="AE5" i="3"/>
  <c r="AE92" i="3" s="1"/>
  <c r="AD5" i="3"/>
  <c r="AD92" i="3" s="1"/>
  <c r="AB5" i="3"/>
  <c r="AA5" i="3"/>
  <c r="AA92" i="3" s="1"/>
  <c r="Z5" i="3"/>
  <c r="Z92" i="3" s="1"/>
  <c r="X5" i="3"/>
  <c r="W5" i="3"/>
  <c r="W92" i="3" s="1"/>
  <c r="V5" i="3"/>
  <c r="V92" i="3" s="1"/>
  <c r="T5" i="3"/>
  <c r="S5" i="3"/>
  <c r="S92" i="3" s="1"/>
  <c r="R5" i="3"/>
  <c r="R92" i="3" s="1"/>
  <c r="P5" i="3"/>
  <c r="O5" i="3"/>
  <c r="O92" i="3" s="1"/>
  <c r="N5" i="3"/>
  <c r="N92" i="3" s="1"/>
  <c r="L5" i="3"/>
  <c r="K5" i="3"/>
  <c r="K92" i="3" s="1"/>
  <c r="J5" i="3"/>
  <c r="J92" i="3" s="1"/>
  <c r="H5" i="3"/>
  <c r="G5" i="3"/>
  <c r="G92" i="3" s="1"/>
  <c r="F5" i="3"/>
  <c r="F92" i="3" s="1"/>
  <c r="AB91" i="2"/>
  <c r="F91" i="2"/>
  <c r="D91" i="2" s="1"/>
  <c r="D90" i="2"/>
  <c r="D89" i="2"/>
  <c r="AI88" i="2"/>
  <c r="AH88" i="2"/>
  <c r="AG88" i="2"/>
  <c r="AF88" i="2"/>
  <c r="AE88" i="2"/>
  <c r="AD88" i="2"/>
  <c r="AC88" i="2"/>
  <c r="AB88" i="2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 s="1"/>
  <c r="D87" i="2"/>
  <c r="D86" i="2"/>
  <c r="D85" i="2"/>
  <c r="D84" i="2"/>
  <c r="D83" i="2"/>
  <c r="D82" i="2"/>
  <c r="AI81" i="2"/>
  <c r="AH81" i="2"/>
  <c r="AG81" i="2"/>
  <c r="AF81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 s="1"/>
  <c r="D80" i="2"/>
  <c r="D79" i="2"/>
  <c r="D78" i="2"/>
  <c r="D77" i="2"/>
  <c r="D76" i="2"/>
  <c r="D75" i="2"/>
  <c r="D74" i="2"/>
  <c r="D73" i="2"/>
  <c r="D72" i="2"/>
  <c r="D71" i="2"/>
  <c r="D70" i="2"/>
  <c r="D69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 s="1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 s="1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 s="1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AC49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AI8" i="2"/>
  <c r="AH8" i="2"/>
  <c r="AH5" i="2" s="1"/>
  <c r="AH92" i="2" s="1"/>
  <c r="AG8" i="2"/>
  <c r="AF8" i="2"/>
  <c r="AE8" i="2"/>
  <c r="AD8" i="2"/>
  <c r="AD5" i="2" s="1"/>
  <c r="AD92" i="2" s="1"/>
  <c r="AC8" i="2"/>
  <c r="AB8" i="2"/>
  <c r="AA8" i="2"/>
  <c r="Z8" i="2"/>
  <c r="Z5" i="2" s="1"/>
  <c r="Z92" i="2" s="1"/>
  <c r="Y8" i="2"/>
  <c r="X8" i="2"/>
  <c r="W8" i="2"/>
  <c r="V8" i="2"/>
  <c r="V5" i="2" s="1"/>
  <c r="V92" i="2" s="1"/>
  <c r="U8" i="2"/>
  <c r="T8" i="2"/>
  <c r="S8" i="2"/>
  <c r="R8" i="2"/>
  <c r="R5" i="2" s="1"/>
  <c r="R92" i="2" s="1"/>
  <c r="Q8" i="2"/>
  <c r="P8" i="2"/>
  <c r="O8" i="2"/>
  <c r="N8" i="2"/>
  <c r="N5" i="2" s="1"/>
  <c r="N92" i="2" s="1"/>
  <c r="M8" i="2"/>
  <c r="L8" i="2"/>
  <c r="K8" i="2"/>
  <c r="J8" i="2"/>
  <c r="J5" i="2" s="1"/>
  <c r="J92" i="2" s="1"/>
  <c r="I8" i="2"/>
  <c r="H8" i="2"/>
  <c r="G8" i="2"/>
  <c r="F8" i="2"/>
  <c r="D8" i="2" s="1"/>
  <c r="E8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D7" i="2" s="1"/>
  <c r="E7" i="2"/>
  <c r="D6" i="2"/>
  <c r="AI5" i="2"/>
  <c r="AI92" i="2" s="1"/>
  <c r="AG5" i="2"/>
  <c r="AG92" i="2" s="1"/>
  <c r="AF5" i="2"/>
  <c r="AF92" i="2" s="1"/>
  <c r="AE5" i="2"/>
  <c r="AE92" i="2" s="1"/>
  <c r="AC5" i="2"/>
  <c r="AC92" i="2" s="1"/>
  <c r="AB5" i="2"/>
  <c r="AB92" i="2" s="1"/>
  <c r="AA5" i="2"/>
  <c r="AA92" i="2" s="1"/>
  <c r="Y5" i="2"/>
  <c r="Y92" i="2" s="1"/>
  <c r="X5" i="2"/>
  <c r="X92" i="2" s="1"/>
  <c r="W5" i="2"/>
  <c r="W92" i="2" s="1"/>
  <c r="U5" i="2"/>
  <c r="U92" i="2" s="1"/>
  <c r="T5" i="2"/>
  <c r="T92" i="2" s="1"/>
  <c r="S5" i="2"/>
  <c r="S92" i="2" s="1"/>
  <c r="Q5" i="2"/>
  <c r="Q92" i="2" s="1"/>
  <c r="P5" i="2"/>
  <c r="P92" i="2" s="1"/>
  <c r="O5" i="2"/>
  <c r="O92" i="2" s="1"/>
  <c r="M5" i="2"/>
  <c r="M92" i="2" s="1"/>
  <c r="L5" i="2"/>
  <c r="L92" i="2" s="1"/>
  <c r="K5" i="2"/>
  <c r="K92" i="2" s="1"/>
  <c r="I5" i="2"/>
  <c r="I92" i="2" s="1"/>
  <c r="H5" i="2"/>
  <c r="H92" i="2" s="1"/>
  <c r="G5" i="2"/>
  <c r="G92" i="2" s="1"/>
  <c r="E5" i="2"/>
  <c r="E92" i="2" s="1"/>
  <c r="AB91" i="1"/>
  <c r="F91" i="1"/>
  <c r="D91" i="1"/>
  <c r="D90" i="1"/>
  <c r="D89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7" i="1"/>
  <c r="D86" i="1"/>
  <c r="D85" i="1"/>
  <c r="D84" i="1"/>
  <c r="D83" i="1"/>
  <c r="D82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0" i="1"/>
  <c r="D79" i="1"/>
  <c r="D78" i="1"/>
  <c r="D77" i="1"/>
  <c r="D76" i="1"/>
  <c r="D75" i="1"/>
  <c r="D74" i="1"/>
  <c r="D73" i="1"/>
  <c r="D72" i="1"/>
  <c r="D71" i="1"/>
  <c r="D70" i="1"/>
  <c r="D69" i="1"/>
  <c r="AI68" i="1"/>
  <c r="AI66" i="1" s="1"/>
  <c r="AH68" i="1"/>
  <c r="AG68" i="1"/>
  <c r="AG66" i="1" s="1"/>
  <c r="AF68" i="1"/>
  <c r="AE68" i="1"/>
  <c r="AE66" i="1" s="1"/>
  <c r="AD68" i="1"/>
  <c r="AC68" i="1"/>
  <c r="AC66" i="1" s="1"/>
  <c r="AB68" i="1"/>
  <c r="AA68" i="1"/>
  <c r="AA66" i="1" s="1"/>
  <c r="Z68" i="1"/>
  <c r="Y68" i="1"/>
  <c r="Y66" i="1" s="1"/>
  <c r="X68" i="1"/>
  <c r="W68" i="1"/>
  <c r="W66" i="1" s="1"/>
  <c r="V68" i="1"/>
  <c r="U68" i="1"/>
  <c r="U66" i="1" s="1"/>
  <c r="T68" i="1"/>
  <c r="S68" i="1"/>
  <c r="S66" i="1" s="1"/>
  <c r="R68" i="1"/>
  <c r="Q68" i="1"/>
  <c r="Q66" i="1" s="1"/>
  <c r="P68" i="1"/>
  <c r="O68" i="1"/>
  <c r="O66" i="1" s="1"/>
  <c r="N68" i="1"/>
  <c r="M68" i="1"/>
  <c r="M66" i="1" s="1"/>
  <c r="L68" i="1"/>
  <c r="K68" i="1"/>
  <c r="K66" i="1" s="1"/>
  <c r="J68" i="1"/>
  <c r="I68" i="1"/>
  <c r="I66" i="1" s="1"/>
  <c r="H68" i="1"/>
  <c r="G68" i="1"/>
  <c r="G66" i="1" s="1"/>
  <c r="F68" i="1"/>
  <c r="E68" i="1"/>
  <c r="E66" i="1" s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AH66" i="1"/>
  <c r="AF66" i="1"/>
  <c r="AD66" i="1"/>
  <c r="AB66" i="1"/>
  <c r="Z66" i="1"/>
  <c r="X66" i="1"/>
  <c r="V66" i="1"/>
  <c r="T66" i="1"/>
  <c r="R66" i="1"/>
  <c r="P66" i="1"/>
  <c r="N66" i="1"/>
  <c r="L66" i="1"/>
  <c r="J66" i="1"/>
  <c r="H66" i="1"/>
  <c r="F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AC49" i="1"/>
  <c r="D49" i="1" s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AI8" i="1"/>
  <c r="AI5" i="1" s="1"/>
  <c r="AI92" i="1" s="1"/>
  <c r="AH8" i="1"/>
  <c r="AH5" i="1" s="1"/>
  <c r="AG8" i="1"/>
  <c r="AG5" i="1" s="1"/>
  <c r="AF8" i="1"/>
  <c r="AE8" i="1"/>
  <c r="AE5" i="1" s="1"/>
  <c r="AE92" i="1" s="1"/>
  <c r="AD8" i="1"/>
  <c r="AD5" i="1" s="1"/>
  <c r="AC8" i="1"/>
  <c r="AC5" i="1" s="1"/>
  <c r="AB8" i="1"/>
  <c r="AA8" i="1"/>
  <c r="AA5" i="1" s="1"/>
  <c r="AA92" i="1" s="1"/>
  <c r="Z8" i="1"/>
  <c r="Z5" i="1" s="1"/>
  <c r="Y8" i="1"/>
  <c r="Y5" i="1" s="1"/>
  <c r="X8" i="1"/>
  <c r="W8" i="1"/>
  <c r="W5" i="1" s="1"/>
  <c r="W92" i="1" s="1"/>
  <c r="V8" i="1"/>
  <c r="V5" i="1" s="1"/>
  <c r="U8" i="1"/>
  <c r="U5" i="1" s="1"/>
  <c r="T8" i="1"/>
  <c r="S8" i="1"/>
  <c r="S5" i="1" s="1"/>
  <c r="S92" i="1" s="1"/>
  <c r="R8" i="1"/>
  <c r="R5" i="1" s="1"/>
  <c r="Q8" i="1"/>
  <c r="Q5" i="1" s="1"/>
  <c r="P8" i="1"/>
  <c r="O8" i="1"/>
  <c r="O5" i="1" s="1"/>
  <c r="O92" i="1" s="1"/>
  <c r="N8" i="1"/>
  <c r="N5" i="1" s="1"/>
  <c r="M8" i="1"/>
  <c r="M5" i="1" s="1"/>
  <c r="L8" i="1"/>
  <c r="K8" i="1"/>
  <c r="K5" i="1" s="1"/>
  <c r="K92" i="1" s="1"/>
  <c r="J8" i="1"/>
  <c r="J5" i="1" s="1"/>
  <c r="I8" i="1"/>
  <c r="I5" i="1" s="1"/>
  <c r="H8" i="1"/>
  <c r="G8" i="1"/>
  <c r="G5" i="1" s="1"/>
  <c r="G92" i="1" s="1"/>
  <c r="F8" i="1"/>
  <c r="F5" i="1" s="1"/>
  <c r="E8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6" i="1"/>
  <c r="AF5" i="1"/>
  <c r="AF92" i="1" s="1"/>
  <c r="AB5" i="1"/>
  <c r="AB92" i="1" s="1"/>
  <c r="X5" i="1"/>
  <c r="X92" i="1" s="1"/>
  <c r="T5" i="1"/>
  <c r="T92" i="1" s="1"/>
  <c r="P5" i="1"/>
  <c r="P92" i="1" s="1"/>
  <c r="L5" i="1"/>
  <c r="L92" i="1" s="1"/>
  <c r="H5" i="1"/>
  <c r="H92" i="1" s="1"/>
  <c r="E5" i="32" l="1"/>
  <c r="E5" i="31"/>
  <c r="E92" i="30"/>
  <c r="D92" i="30" s="1"/>
  <c r="E5" i="29"/>
  <c r="E5" i="28"/>
  <c r="E5" i="27"/>
  <c r="E5" i="26"/>
  <c r="E5" i="25"/>
  <c r="E5" i="24"/>
  <c r="E5" i="23"/>
  <c r="E5" i="22"/>
  <c r="E5" i="21"/>
  <c r="E5" i="20"/>
  <c r="E5" i="19"/>
  <c r="E5" i="18"/>
  <c r="E5" i="17"/>
  <c r="E5" i="16"/>
  <c r="E5" i="15"/>
  <c r="E5" i="14"/>
  <c r="E5" i="13"/>
  <c r="E5" i="12"/>
  <c r="E5" i="11"/>
  <c r="E5" i="10"/>
  <c r="E5" i="9"/>
  <c r="D5" i="8"/>
  <c r="E92" i="8"/>
  <c r="D92" i="8" s="1"/>
  <c r="E5" i="7"/>
  <c r="E5" i="6"/>
  <c r="E5" i="5"/>
  <c r="E5" i="4"/>
  <c r="E5" i="3"/>
  <c r="F5" i="2"/>
  <c r="D66" i="1"/>
  <c r="D81" i="1"/>
  <c r="D8" i="1"/>
  <c r="I92" i="1"/>
  <c r="M92" i="1"/>
  <c r="Q92" i="1"/>
  <c r="U92" i="1"/>
  <c r="Y92" i="1"/>
  <c r="AC92" i="1"/>
  <c r="AG92" i="1"/>
  <c r="D67" i="1"/>
  <c r="D68" i="1"/>
  <c r="D7" i="1"/>
  <c r="F92" i="1"/>
  <c r="J92" i="1"/>
  <c r="N92" i="1"/>
  <c r="R92" i="1"/>
  <c r="V92" i="1"/>
  <c r="Z92" i="1"/>
  <c r="AD92" i="1"/>
  <c r="AH92" i="1"/>
  <c r="D88" i="1"/>
  <c r="E5" i="1"/>
  <c r="D5" i="32" l="1"/>
  <c r="E92" i="32"/>
  <c r="D92" i="32" s="1"/>
  <c r="D5" i="31"/>
  <c r="E92" i="31"/>
  <c r="D92" i="31" s="1"/>
  <c r="D5" i="29"/>
  <c r="E92" i="29"/>
  <c r="D92" i="29" s="1"/>
  <c r="D5" i="28"/>
  <c r="E92" i="28"/>
  <c r="D92" i="28" s="1"/>
  <c r="D5" i="27"/>
  <c r="E92" i="27"/>
  <c r="D92" i="27" s="1"/>
  <c r="D5" i="26"/>
  <c r="E92" i="26"/>
  <c r="D92" i="26" s="1"/>
  <c r="D5" i="25"/>
  <c r="E92" i="25"/>
  <c r="D92" i="25" s="1"/>
  <c r="E92" i="24"/>
  <c r="D92" i="24" s="1"/>
  <c r="D5" i="24"/>
  <c r="D5" i="23"/>
  <c r="E92" i="23"/>
  <c r="D92" i="23" s="1"/>
  <c r="D5" i="22"/>
  <c r="E92" i="22"/>
  <c r="D92" i="22" s="1"/>
  <c r="D5" i="21"/>
  <c r="E92" i="21"/>
  <c r="D92" i="21" s="1"/>
  <c r="D5" i="20"/>
  <c r="E92" i="20"/>
  <c r="D92" i="20" s="1"/>
  <c r="D5" i="19"/>
  <c r="E92" i="19"/>
  <c r="D92" i="19" s="1"/>
  <c r="D5" i="18"/>
  <c r="E92" i="18"/>
  <c r="D92" i="18" s="1"/>
  <c r="D5" i="17"/>
  <c r="E92" i="17"/>
  <c r="D92" i="17" s="1"/>
  <c r="D5" i="16"/>
  <c r="E92" i="16"/>
  <c r="D92" i="16" s="1"/>
  <c r="D5" i="15"/>
  <c r="E92" i="15"/>
  <c r="D92" i="15" s="1"/>
  <c r="D5" i="14"/>
  <c r="E92" i="14"/>
  <c r="D92" i="14" s="1"/>
  <c r="D5" i="13"/>
  <c r="E92" i="13"/>
  <c r="D92" i="13" s="1"/>
  <c r="D5" i="12"/>
  <c r="E92" i="12"/>
  <c r="D92" i="12" s="1"/>
  <c r="D5" i="11"/>
  <c r="E92" i="11"/>
  <c r="D92" i="11" s="1"/>
  <c r="D5" i="10"/>
  <c r="E92" i="10"/>
  <c r="D92" i="10" s="1"/>
  <c r="D5" i="9"/>
  <c r="E92" i="9"/>
  <c r="D92" i="9" s="1"/>
  <c r="D5" i="7"/>
  <c r="E92" i="7"/>
  <c r="D92" i="7" s="1"/>
  <c r="D5" i="6"/>
  <c r="E92" i="6"/>
  <c r="D92" i="6" s="1"/>
  <c r="D5" i="5"/>
  <c r="E92" i="5"/>
  <c r="D92" i="5" s="1"/>
  <c r="D5" i="4"/>
  <c r="E92" i="4"/>
  <c r="D92" i="4" s="1"/>
  <c r="D5" i="3"/>
  <c r="E92" i="3"/>
  <c r="D92" i="3" s="1"/>
  <c r="F92" i="2"/>
  <c r="D92" i="2" s="1"/>
  <c r="D5" i="2"/>
  <c r="D5" i="1"/>
  <c r="E92" i="1"/>
  <c r="D92" i="1" l="1"/>
</calcChain>
</file>

<file path=xl/sharedStrings.xml><?xml version="1.0" encoding="utf-8"?>
<sst xmlns="http://schemas.openxmlformats.org/spreadsheetml/2006/main" count="6942" uniqueCount="140">
  <si>
    <t>Сводная программа (план) текущего ремонта на 2021 год по ООО "ЕВРОДОМ"</t>
  </si>
  <si>
    <t>Код</t>
  </si>
  <si>
    <t>Наименование работ</t>
  </si>
  <si>
    <t>ед.изм.</t>
  </si>
  <si>
    <t>Всего</t>
  </si>
  <si>
    <t>Адреса</t>
  </si>
  <si>
    <t>Братьев Радченко ул., д.31</t>
  </si>
  <si>
    <t>Веры Слуцкой, д.87</t>
  </si>
  <si>
    <t>Заводской пр., д.42</t>
  </si>
  <si>
    <t>Заводской пр., д.52</t>
  </si>
  <si>
    <t>ул. Карла Маркса, д.14А</t>
  </si>
  <si>
    <t>ул.Коммуны, д.13</t>
  </si>
  <si>
    <t>ул. Красных Партизан, д.10</t>
  </si>
  <si>
    <t>пр.Ленина, д.9/15</t>
  </si>
  <si>
    <t>пр.Ленина, д.11</t>
  </si>
  <si>
    <t>пр.Ленина, д.13/16</t>
  </si>
  <si>
    <t>пр.Ленина, д.72</t>
  </si>
  <si>
    <t>пр.Ленина, д.74</t>
  </si>
  <si>
    <t>ул. ПАВЛОВСКАЯ, Д.70</t>
  </si>
  <si>
    <t>ул. ПАВЛОВСКАЯ, Д.72</t>
  </si>
  <si>
    <t>ул. ПАВЛОВСКАЯ, Д.74</t>
  </si>
  <si>
    <t>ул. ПАВЛОВСКАЯ, Д.76</t>
  </si>
  <si>
    <t>ул. ПАВЛОВСКАЯ, Д.78</t>
  </si>
  <si>
    <t>ул. ПАВЛОВСКАЯ, Д.86</t>
  </si>
  <si>
    <t>ул. ПАВЛОВСКАЯ, Д.92</t>
  </si>
  <si>
    <t>ул. ПАВЛОВСКАЯ, Д.94</t>
  </si>
  <si>
    <t>ул. ПАВЛОВСКАЯ, Д.96</t>
  </si>
  <si>
    <t>ул.Полевая, д.9</t>
  </si>
  <si>
    <t>ул.Пролетарская, д.5</t>
  </si>
  <si>
    <t>ул.Садовая, д.6</t>
  </si>
  <si>
    <t>ул.Танкистов, д.8</t>
  </si>
  <si>
    <t>ул. Танкистов, д.12</t>
  </si>
  <si>
    <t>ул. Танкистов, д.18</t>
  </si>
  <si>
    <t>ул. Танкистов, д.22</t>
  </si>
  <si>
    <t>ул. Танкистов, д.24</t>
  </si>
  <si>
    <t>Б.Трудящихся, д.33, корп.2</t>
  </si>
  <si>
    <t>Б.Трудящихся, д.33, корп.3</t>
  </si>
  <si>
    <t>I.</t>
  </si>
  <si>
    <t>ОБЩЕСТРОИТЕЛЬНЫЕ РАБОТЫ</t>
  </si>
  <si>
    <t>т.руб.</t>
  </si>
  <si>
    <t>Ремонт кровли (А.П.)</t>
  </si>
  <si>
    <t>к-во домов</t>
  </si>
  <si>
    <t>т.кв.м</t>
  </si>
  <si>
    <t>в том числе,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</si>
  <si>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</si>
  <si>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</si>
  <si>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</si>
  <si>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</si>
  <si>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</si>
  <si>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</si>
  <si>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2.</t>
  </si>
  <si>
    <t>Нормализация ТВР чердачных помещений, (А.П.)  всего, в  том числе:</t>
  </si>
  <si>
    <t>2.1.</t>
  </si>
  <si>
    <t>Утепление (засыпка) чердачного перекрытия</t>
  </si>
  <si>
    <t>куб.м</t>
  </si>
  <si>
    <t>2.2.</t>
  </si>
  <si>
    <t>Дополнительная теплоизоляция верхней разводки системы отопления (по всей разводке)</t>
  </si>
  <si>
    <t>п.м</t>
  </si>
  <si>
    <t>2.3.</t>
  </si>
  <si>
    <t>Покрытие фасонных частей верхней разводки теплоизоляционной краской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</si>
  <si>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</si>
  <si>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</si>
  <si>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</si>
  <si>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</si>
  <si>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</si>
  <si>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>3</t>
  </si>
  <si>
    <t>Герметизация стыков стеновых панелей</t>
  </si>
  <si>
    <t>т.п.м</t>
  </si>
  <si>
    <t>4</t>
  </si>
  <si>
    <t>Ремонт и окраска фасадов</t>
  </si>
  <si>
    <t>5</t>
  </si>
  <si>
    <t>Косметический ремонт лестничных клеток (А.П.)</t>
  </si>
  <si>
    <t>л/кл</t>
  </si>
  <si>
    <t>6</t>
  </si>
  <si>
    <t>Восстановление отделки стен, потолков технических помещений</t>
  </si>
  <si>
    <t>7</t>
  </si>
  <si>
    <t>Замена, восстановление отдельных участков полов, ступеней МОП и технических помещений</t>
  </si>
  <si>
    <t>8</t>
  </si>
  <si>
    <t xml:space="preserve">Замена и ремонт водосточных труб </t>
  </si>
  <si>
    <t>9</t>
  </si>
  <si>
    <t>Замена водосточных труб на антивандальные</t>
  </si>
  <si>
    <t>10</t>
  </si>
  <si>
    <t xml:space="preserve">Ремонт отмостки </t>
  </si>
  <si>
    <t>11</t>
  </si>
  <si>
    <t xml:space="preserve">Замена и ремонт дверных заполнений  </t>
  </si>
  <si>
    <t>12</t>
  </si>
  <si>
    <t>Замена и установка металлических дверей, решеток</t>
  </si>
  <si>
    <t>13</t>
  </si>
  <si>
    <t>Замена и восстановление оконных заполнений</t>
  </si>
  <si>
    <t>14</t>
  </si>
  <si>
    <t>Ремонт балконов, козырьков в подъезды, подвалы, над балконами верхних этажей</t>
  </si>
  <si>
    <t>15</t>
  </si>
  <si>
    <t>Ремонт мусоропроводов (шиберов, стволов, клапанов), всего</t>
  </si>
  <si>
    <t>16</t>
  </si>
  <si>
    <t>Ремонт печей</t>
  </si>
  <si>
    <t>17</t>
  </si>
  <si>
    <t>Устранение местных деформаций, усиление, восстановление поврежденных участков фундаментов</t>
  </si>
  <si>
    <t>тыс.кв.м</t>
  </si>
  <si>
    <t>18</t>
  </si>
  <si>
    <t>Ремонт приямков, входов в подвалы</t>
  </si>
  <si>
    <t>19</t>
  </si>
  <si>
    <t>Ремонт и замена дефлекторов, оголовков труб</t>
  </si>
  <si>
    <t>20</t>
  </si>
  <si>
    <t>Замена и восстановление работоспособности внутридомовой системы вентиляции</t>
  </si>
  <si>
    <t>тыс.п.м</t>
  </si>
  <si>
    <t>21</t>
  </si>
  <si>
    <t>Ремонт и восстановление разрушенных участков тротуаров, проездов, дорожек</t>
  </si>
  <si>
    <t>Замена почтовых ящиков</t>
  </si>
  <si>
    <t>II.</t>
  </si>
  <si>
    <t>САНИТАРНО-ТЕХНИЧЕСКИЕ РАБОТЫ</t>
  </si>
  <si>
    <t>22</t>
  </si>
  <si>
    <t>Ремонт трубопроводов, всего, в том числе:</t>
  </si>
  <si>
    <t>22.1</t>
  </si>
  <si>
    <t>ГВС</t>
  </si>
  <si>
    <t>т.п.м.</t>
  </si>
  <si>
    <t>22.2</t>
  </si>
  <si>
    <t>ХВС</t>
  </si>
  <si>
    <t>22.3</t>
  </si>
  <si>
    <t>теплоснабжения</t>
  </si>
  <si>
    <t>22.4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</si>
  <si>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</si>
  <si>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</si>
  <si>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</si>
  <si>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</si>
  <si>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систем Ц/О, ГВС, ХВС </t>
  </si>
  <si>
    <t>III.</t>
  </si>
  <si>
    <t>ЭЛЕКТРОМОНТАЖНЫЕ РАБОТЫ</t>
  </si>
  <si>
    <t xml:space="preserve">Замена и ремонт электропроводки </t>
  </si>
  <si>
    <t>Замена и ремонт аппаратов защиты, замена установочной арматуры</t>
  </si>
  <si>
    <t>27</t>
  </si>
  <si>
    <t>Ремонт ГРЩ ВУ, ВРУ, ЭЩ и т.д.</t>
  </si>
  <si>
    <t>IV.</t>
  </si>
  <si>
    <t>РАБОТЫ ВЫПОЛНЯЕМЫЕ СПЕЦИАЛИЗИРОВАННЫМИ ОРГАНИЗАЦИЯМИ</t>
  </si>
  <si>
    <t>28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</si>
  <si>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</si>
  <si>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29</t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</si>
  <si>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</si>
  <si>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30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</si>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</sst>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_-* #,##0.00_р_._-;\-* #,##0.00_р_._-;_-* &quot;-&quot;??_р_._-;_-@_-"/>
  </numFmts>
  <fonts count="15" x14ac:knownFonts="1">
    <font>
      <sz val="10"/>
      <name val="Arial Cyr"/>
      <family val="2"/>
      <charset val="204"/>
    </font>
    <font>
      <sz val="10"/>
      <name val="Arial Cyr"/>
      <charset val="204"/>
    </font>
    <font>
      <b/>
      <sz val="14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b/>
      <sz val="10"/>
      <name val="Times New Roman Cyr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sz val="14"/>
      <name val="Times New Roman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97">
    <xf numFmtId="0" fontId="0" fillId="0" borderId="0" xfId="0"/>
    <xf numFmtId="0" fontId="2" fillId="0" borderId="0" xfId="1" applyFont="1" applyAlignment="1"/>
    <xf numFmtId="0" fontId="3" fillId="0" borderId="0" xfId="1" applyFont="1"/>
    <xf numFmtId="49" fontId="3" fillId="0" borderId="0" xfId="1" applyNumberFormat="1" applyFont="1"/>
    <xf numFmtId="0" fontId="4" fillId="0" borderId="0" xfId="1" applyFont="1" applyAlignment="1">
      <alignment horizontal="center"/>
    </xf>
    <xf numFmtId="0" fontId="4" fillId="0" borderId="1" xfId="1" applyFont="1" applyBorder="1" applyAlignment="1">
      <alignment horizontal="center"/>
    </xf>
    <xf numFmtId="0" fontId="6" fillId="0" borderId="0" xfId="1" applyFont="1" applyBorder="1" applyAlignment="1">
      <alignment horizontal="center" vertical="center" wrapText="1"/>
    </xf>
    <xf numFmtId="0" fontId="0" fillId="0" borderId="4" xfId="0" applyBorder="1" applyAlignment="1"/>
    <xf numFmtId="0" fontId="5" fillId="0" borderId="5" xfId="1" applyFont="1" applyBorder="1" applyAlignment="1">
      <alignment vertical="center" wrapText="1"/>
    </xf>
    <xf numFmtId="0" fontId="0" fillId="0" borderId="6" xfId="0" applyBorder="1" applyAlignment="1"/>
    <xf numFmtId="0" fontId="7" fillId="4" borderId="10" xfId="1" applyFont="1" applyFill="1" applyBorder="1" applyAlignment="1">
      <alignment horizontal="center" vertical="center"/>
    </xf>
    <xf numFmtId="0" fontId="8" fillId="4" borderId="11" xfId="1" applyFont="1" applyFill="1" applyBorder="1" applyAlignment="1">
      <alignment horizontal="left" vertical="center"/>
    </xf>
    <xf numFmtId="0" fontId="7" fillId="5" borderId="11" xfId="1" applyFont="1" applyFill="1" applyBorder="1" applyAlignment="1">
      <alignment horizontal="center"/>
    </xf>
    <xf numFmtId="164" fontId="8" fillId="5" borderId="12" xfId="1" applyNumberFormat="1" applyFont="1" applyFill="1" applyBorder="1" applyAlignment="1">
      <alignment horizontal="center"/>
    </xf>
    <xf numFmtId="0" fontId="9" fillId="6" borderId="14" xfId="1" applyFont="1" applyFill="1" applyBorder="1" applyAlignment="1">
      <alignment horizontal="left" vertical="center"/>
    </xf>
    <xf numFmtId="0" fontId="7" fillId="6" borderId="14" xfId="1" applyFont="1" applyFill="1" applyBorder="1" applyAlignment="1">
      <alignment horizontal="center"/>
    </xf>
    <xf numFmtId="1" fontId="8" fillId="3" borderId="15" xfId="1" applyNumberFormat="1" applyFont="1" applyFill="1" applyBorder="1" applyAlignment="1">
      <alignment horizontal="center"/>
    </xf>
    <xf numFmtId="0" fontId="9" fillId="3" borderId="14" xfId="1" applyFont="1" applyFill="1" applyBorder="1" applyAlignment="1">
      <alignment horizontal="center" vertical="center" wrapText="1"/>
    </xf>
    <xf numFmtId="0" fontId="3" fillId="6" borderId="0" xfId="1" applyFont="1" applyFill="1"/>
    <xf numFmtId="0" fontId="9" fillId="7" borderId="9" xfId="1" applyFont="1" applyFill="1" applyBorder="1" applyAlignment="1">
      <alignment horizontal="left" vertical="center"/>
    </xf>
    <xf numFmtId="0" fontId="7" fillId="7" borderId="9" xfId="1" applyFont="1" applyFill="1" applyBorder="1" applyAlignment="1">
      <alignment horizontal="center"/>
    </xf>
    <xf numFmtId="164" fontId="8" fillId="8" borderId="17" xfId="1" applyNumberFormat="1" applyFont="1" applyFill="1" applyBorder="1" applyAlignment="1">
      <alignment horizontal="center"/>
    </xf>
    <xf numFmtId="1" fontId="8" fillId="8" borderId="9" xfId="1" applyNumberFormat="1" applyFont="1" applyFill="1" applyBorder="1" applyAlignment="1">
      <alignment horizontal="center"/>
    </xf>
    <xf numFmtId="164" fontId="8" fillId="8" borderId="9" xfId="1" applyNumberFormat="1" applyFont="1" applyFill="1" applyBorder="1" applyAlignment="1">
      <alignment horizontal="center"/>
    </xf>
    <xf numFmtId="0" fontId="3" fillId="0" borderId="0" xfId="1" applyFont="1" applyFill="1"/>
    <xf numFmtId="0" fontId="7" fillId="7" borderId="9" xfId="1" applyFont="1" applyFill="1" applyBorder="1" applyAlignment="1">
      <alignment horizontal="left" vertical="center"/>
    </xf>
    <xf numFmtId="0" fontId="7" fillId="0" borderId="9" xfId="1" applyFont="1" applyFill="1" applyBorder="1" applyAlignment="1">
      <alignment horizontal="center"/>
    </xf>
    <xf numFmtId="164" fontId="8" fillId="3" borderId="17" xfId="1" applyNumberFormat="1" applyFont="1" applyFill="1" applyBorder="1" applyAlignment="1">
      <alignment horizontal="center"/>
    </xf>
    <xf numFmtId="1" fontId="9" fillId="3" borderId="9" xfId="1" applyNumberFormat="1" applyFont="1" applyFill="1" applyBorder="1" applyAlignment="1">
      <alignment horizontal="center"/>
    </xf>
    <xf numFmtId="164" fontId="9" fillId="3" borderId="9" xfId="1" applyNumberFormat="1" applyFont="1" applyFill="1" applyBorder="1" applyAlignment="1">
      <alignment horizontal="center"/>
    </xf>
    <xf numFmtId="164" fontId="10" fillId="3" borderId="9" xfId="1" applyNumberFormat="1" applyFont="1" applyFill="1" applyBorder="1" applyAlignment="1">
      <alignment horizontal="center"/>
    </xf>
    <xf numFmtId="1" fontId="9" fillId="3" borderId="9" xfId="2" applyNumberFormat="1" applyFont="1" applyFill="1" applyBorder="1" applyAlignment="1">
      <alignment horizontal="center"/>
    </xf>
    <xf numFmtId="164" fontId="9" fillId="3" borderId="9" xfId="2" applyNumberFormat="1" applyFont="1" applyFill="1" applyBorder="1" applyAlignment="1">
      <alignment horizontal="center"/>
    </xf>
    <xf numFmtId="49" fontId="7" fillId="0" borderId="16" xfId="1" applyNumberFormat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left" vertical="center"/>
    </xf>
    <xf numFmtId="0" fontId="7" fillId="0" borderId="15" xfId="1" applyFont="1" applyFill="1" applyBorder="1" applyAlignment="1">
      <alignment horizontal="center"/>
    </xf>
    <xf numFmtId="164" fontId="8" fillId="3" borderId="12" xfId="1" applyNumberFormat="1" applyFont="1" applyFill="1" applyBorder="1" applyAlignment="1">
      <alignment horizontal="center"/>
    </xf>
    <xf numFmtId="1" fontId="8" fillId="3" borderId="12" xfId="2" applyNumberFormat="1" applyFont="1" applyFill="1" applyBorder="1" applyAlignment="1">
      <alignment horizontal="center"/>
    </xf>
    <xf numFmtId="0" fontId="11" fillId="0" borderId="21" xfId="1" applyFont="1" applyFill="1" applyBorder="1" applyAlignment="1">
      <alignment horizontal="center"/>
    </xf>
    <xf numFmtId="0" fontId="8" fillId="3" borderId="14" xfId="1" applyFont="1" applyFill="1" applyBorder="1" applyAlignment="1">
      <alignment horizontal="center"/>
    </xf>
    <xf numFmtId="0" fontId="11" fillId="3" borderId="9" xfId="1" applyFont="1" applyFill="1" applyBorder="1" applyAlignment="1">
      <alignment horizontal="center"/>
    </xf>
    <xf numFmtId="0" fontId="8" fillId="3" borderId="9" xfId="1" applyFont="1" applyFill="1" applyBorder="1" applyAlignment="1">
      <alignment horizontal="center"/>
    </xf>
    <xf numFmtId="0" fontId="9" fillId="3" borderId="9" xfId="1" applyFont="1" applyFill="1" applyBorder="1" applyAlignment="1">
      <alignment horizontal="center"/>
    </xf>
    <xf numFmtId="49" fontId="11" fillId="0" borderId="22" xfId="1" applyNumberFormat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left" vertical="center"/>
    </xf>
    <xf numFmtId="0" fontId="7" fillId="0" borderId="12" xfId="1" applyFont="1" applyFill="1" applyBorder="1" applyAlignment="1">
      <alignment horizontal="center"/>
    </xf>
    <xf numFmtId="0" fontId="7" fillId="0" borderId="14" xfId="1" applyFont="1" applyFill="1" applyBorder="1" applyAlignment="1">
      <alignment horizontal="center"/>
    </xf>
    <xf numFmtId="164" fontId="8" fillId="3" borderId="9" xfId="1" applyNumberFormat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9" fillId="3" borderId="12" xfId="1" applyFont="1" applyFill="1" applyBorder="1" applyAlignment="1">
      <alignment horizontal="center"/>
    </xf>
    <xf numFmtId="164" fontId="9" fillId="3" borderId="12" xfId="1" applyNumberFormat="1" applyFont="1" applyFill="1" applyBorder="1" applyAlignment="1">
      <alignment horizontal="center"/>
    </xf>
    <xf numFmtId="1" fontId="9" fillId="3" borderId="12" xfId="1" applyNumberFormat="1" applyFont="1" applyFill="1" applyBorder="1" applyAlignment="1">
      <alignment horizontal="center"/>
    </xf>
    <xf numFmtId="0" fontId="7" fillId="0" borderId="21" xfId="1" applyFont="1" applyFill="1" applyBorder="1" applyAlignment="1">
      <alignment horizontal="center"/>
    </xf>
    <xf numFmtId="164" fontId="8" fillId="3" borderId="15" xfId="1" applyNumberFormat="1" applyFont="1" applyFill="1" applyBorder="1" applyAlignment="1">
      <alignment horizontal="center"/>
    </xf>
    <xf numFmtId="164" fontId="9" fillId="3" borderId="14" xfId="1" applyNumberFormat="1" applyFont="1" applyFill="1" applyBorder="1" applyAlignment="1">
      <alignment horizontal="center"/>
    </xf>
    <xf numFmtId="1" fontId="9" fillId="3" borderId="14" xfId="1" applyNumberFormat="1" applyFont="1" applyFill="1" applyBorder="1" applyAlignment="1">
      <alignment horizontal="center"/>
    </xf>
    <xf numFmtId="164" fontId="8" fillId="3" borderId="14" xfId="1" applyNumberFormat="1" applyFont="1" applyFill="1" applyBorder="1" applyAlignment="1">
      <alignment horizontal="center"/>
    </xf>
    <xf numFmtId="164" fontId="8" fillId="0" borderId="14" xfId="1" applyNumberFormat="1" applyFont="1" applyFill="1" applyBorder="1" applyAlignment="1">
      <alignment horizontal="center"/>
    </xf>
    <xf numFmtId="1" fontId="8" fillId="3" borderId="17" xfId="1" applyNumberFormat="1" applyFont="1" applyFill="1" applyBorder="1" applyAlignment="1">
      <alignment horizontal="center"/>
    </xf>
    <xf numFmtId="1" fontId="8" fillId="0" borderId="9" xfId="1" applyNumberFormat="1" applyFont="1" applyFill="1" applyBorder="1" applyAlignment="1">
      <alignment horizontal="center"/>
    </xf>
    <xf numFmtId="1" fontId="8" fillId="3" borderId="12" xfId="1" applyNumberFormat="1" applyFont="1" applyFill="1" applyBorder="1" applyAlignment="1">
      <alignment horizontal="center"/>
    </xf>
    <xf numFmtId="164" fontId="8" fillId="0" borderId="12" xfId="1" applyNumberFormat="1" applyFont="1" applyFill="1" applyBorder="1" applyAlignment="1">
      <alignment horizontal="center"/>
    </xf>
    <xf numFmtId="0" fontId="9" fillId="3" borderId="14" xfId="1" applyFont="1" applyFill="1" applyBorder="1" applyAlignment="1">
      <alignment horizontal="center"/>
    </xf>
    <xf numFmtId="0" fontId="8" fillId="3" borderId="12" xfId="1" applyFont="1" applyFill="1" applyBorder="1" applyAlignment="1">
      <alignment horizontal="center"/>
    </xf>
    <xf numFmtId="0" fontId="7" fillId="3" borderId="14" xfId="1" applyFont="1" applyFill="1" applyBorder="1" applyAlignment="1">
      <alignment horizontal="center"/>
    </xf>
    <xf numFmtId="0" fontId="3" fillId="3" borderId="0" xfId="1" applyFont="1" applyFill="1"/>
    <xf numFmtId="0" fontId="7" fillId="3" borderId="17" xfId="1" applyFont="1" applyFill="1" applyBorder="1" applyAlignment="1">
      <alignment horizontal="center"/>
    </xf>
    <xf numFmtId="1" fontId="8" fillId="3" borderId="14" xfId="1" applyNumberFormat="1" applyFont="1" applyFill="1" applyBorder="1" applyAlignment="1">
      <alignment horizontal="center"/>
    </xf>
    <xf numFmtId="0" fontId="8" fillId="0" borderId="14" xfId="1" applyFont="1" applyFill="1" applyBorder="1" applyAlignment="1">
      <alignment horizontal="center"/>
    </xf>
    <xf numFmtId="0" fontId="8" fillId="0" borderId="9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3" fillId="0" borderId="0" xfId="1" applyFont="1" applyFill="1" applyBorder="1"/>
    <xf numFmtId="164" fontId="9" fillId="5" borderId="9" xfId="1" applyNumberFormat="1" applyFont="1" applyFill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3" fillId="0" borderId="0" xfId="1" applyFont="1" applyBorder="1"/>
    <xf numFmtId="1" fontId="8" fillId="3" borderId="9" xfId="1" applyNumberFormat="1" applyFont="1" applyFill="1" applyBorder="1" applyAlignment="1">
      <alignment horizontal="center"/>
    </xf>
    <xf numFmtId="49" fontId="7" fillId="0" borderId="25" xfId="1" applyNumberFormat="1" applyFont="1" applyFill="1" applyBorder="1" applyAlignment="1">
      <alignment horizontal="center" vertical="center"/>
    </xf>
    <xf numFmtId="1" fontId="8" fillId="3" borderId="24" xfId="1" applyNumberFormat="1" applyFont="1" applyFill="1" applyBorder="1" applyAlignment="1">
      <alignment horizontal="center"/>
    </xf>
    <xf numFmtId="164" fontId="8" fillId="3" borderId="24" xfId="1" applyNumberFormat="1" applyFont="1" applyFill="1" applyBorder="1" applyAlignment="1">
      <alignment horizontal="center"/>
    </xf>
    <xf numFmtId="49" fontId="7" fillId="4" borderId="10" xfId="1" applyNumberFormat="1" applyFont="1" applyFill="1" applyBorder="1" applyAlignment="1">
      <alignment horizontal="center" vertical="center"/>
    </xf>
    <xf numFmtId="164" fontId="8" fillId="5" borderId="24" xfId="1" applyNumberFormat="1" applyFont="1" applyFill="1" applyBorder="1" applyAlignment="1">
      <alignment horizontal="center"/>
    </xf>
    <xf numFmtId="164" fontId="9" fillId="5" borderId="11" xfId="1" applyNumberFormat="1" applyFont="1" applyFill="1" applyBorder="1" applyAlignment="1">
      <alignment horizontal="center"/>
    </xf>
    <xf numFmtId="164" fontId="9" fillId="5" borderId="14" xfId="1" applyNumberFormat="1" applyFont="1" applyFill="1" applyBorder="1" applyAlignment="1">
      <alignment horizontal="center"/>
    </xf>
    <xf numFmtId="164" fontId="9" fillId="5" borderId="24" xfId="1" applyNumberFormat="1" applyFont="1" applyFill="1" applyBorder="1" applyAlignment="1">
      <alignment horizontal="center"/>
    </xf>
    <xf numFmtId="0" fontId="7" fillId="7" borderId="21" xfId="1" applyFont="1" applyFill="1" applyBorder="1" applyAlignment="1">
      <alignment horizontal="center"/>
    </xf>
    <xf numFmtId="164" fontId="8" fillId="8" borderId="15" xfId="1" applyNumberFormat="1" applyFont="1" applyFill="1" applyBorder="1" applyAlignment="1">
      <alignment horizontal="center"/>
    </xf>
    <xf numFmtId="164" fontId="9" fillId="8" borderId="14" xfId="1" applyNumberFormat="1" applyFont="1" applyFill="1" applyBorder="1" applyAlignment="1">
      <alignment horizontal="center"/>
    </xf>
    <xf numFmtId="164" fontId="9" fillId="8" borderId="9" xfId="1" applyNumberFormat="1" applyFont="1" applyFill="1" applyBorder="1" applyAlignment="1">
      <alignment horizontal="center"/>
    </xf>
    <xf numFmtId="164" fontId="9" fillId="3" borderId="12" xfId="1" applyNumberFormat="1" applyFont="1" applyFill="1" applyBorder="1" applyAlignment="1">
      <alignment horizontal="center" vertical="center"/>
    </xf>
    <xf numFmtId="0" fontId="7" fillId="4" borderId="16" xfId="1" applyFont="1" applyFill="1" applyBorder="1" applyAlignment="1">
      <alignment horizontal="center" vertical="center"/>
    </xf>
    <xf numFmtId="0" fontId="8" fillId="4" borderId="15" xfId="1" applyFont="1" applyFill="1" applyBorder="1" applyAlignment="1">
      <alignment horizontal="left" vertical="center"/>
    </xf>
    <xf numFmtId="0" fontId="7" fillId="4" borderId="15" xfId="1" applyFont="1" applyFill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2" fontId="7" fillId="0" borderId="14" xfId="1" applyNumberFormat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8" fillId="4" borderId="15" xfId="1" applyFont="1" applyFill="1" applyBorder="1" applyAlignment="1">
      <alignment horizontal="left" vertical="center" wrapText="1"/>
    </xf>
    <xf numFmtId="0" fontId="7" fillId="4" borderId="15" xfId="1" applyFont="1" applyFill="1" applyBorder="1" applyAlignment="1">
      <alignment horizontal="center" vertical="center"/>
    </xf>
    <xf numFmtId="1" fontId="8" fillId="5" borderId="1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1" fontId="8" fillId="5" borderId="12" xfId="1" applyNumberFormat="1" applyFont="1" applyFill="1" applyBorder="1" applyAlignment="1">
      <alignment horizontal="center"/>
    </xf>
    <xf numFmtId="49" fontId="7" fillId="0" borderId="10" xfId="1" applyNumberFormat="1" applyFont="1" applyBorder="1" applyAlignment="1">
      <alignment horizontal="center" vertical="center"/>
    </xf>
    <xf numFmtId="0" fontId="9" fillId="0" borderId="11" xfId="1" applyFont="1" applyFill="1" applyBorder="1" applyAlignment="1">
      <alignment horizontal="left" vertical="center"/>
    </xf>
    <xf numFmtId="0" fontId="7" fillId="0" borderId="11" xfId="1" applyFont="1" applyBorder="1" applyAlignment="1">
      <alignment horizontal="center"/>
    </xf>
    <xf numFmtId="164" fontId="8" fillId="3" borderId="11" xfId="1" applyNumberFormat="1" applyFont="1" applyFill="1" applyBorder="1" applyAlignment="1">
      <alignment horizontal="center"/>
    </xf>
    <xf numFmtId="0" fontId="9" fillId="3" borderId="11" xfId="1" applyFont="1" applyFill="1" applyBorder="1" applyAlignment="1">
      <alignment horizontal="center"/>
    </xf>
    <xf numFmtId="0" fontId="9" fillId="3" borderId="24" xfId="1" applyFont="1" applyFill="1" applyBorder="1" applyAlignment="1">
      <alignment horizontal="center"/>
    </xf>
    <xf numFmtId="0" fontId="7" fillId="0" borderId="24" xfId="1" applyFont="1" applyBorder="1" applyAlignment="1">
      <alignment horizontal="center"/>
    </xf>
    <xf numFmtId="1" fontId="7" fillId="3" borderId="24" xfId="1" applyNumberFormat="1" applyFont="1" applyFill="1" applyBorder="1" applyAlignment="1">
      <alignment horizontal="center"/>
    </xf>
    <xf numFmtId="0" fontId="8" fillId="3" borderId="24" xfId="1" applyFont="1" applyFill="1" applyBorder="1" applyAlignment="1">
      <alignment horizontal="center"/>
    </xf>
    <xf numFmtId="0" fontId="7" fillId="3" borderId="11" xfId="1" applyFont="1" applyFill="1" applyBorder="1" applyAlignment="1">
      <alignment horizontal="center"/>
    </xf>
    <xf numFmtId="0" fontId="8" fillId="3" borderId="11" xfId="1" applyFont="1" applyFill="1" applyBorder="1" applyAlignment="1">
      <alignment horizontal="center"/>
    </xf>
    <xf numFmtId="1" fontId="7" fillId="3" borderId="11" xfId="1" applyNumberFormat="1" applyFont="1" applyFill="1" applyBorder="1" applyAlignment="1">
      <alignment horizontal="center"/>
    </xf>
    <xf numFmtId="0" fontId="9" fillId="4" borderId="11" xfId="1" applyFont="1" applyFill="1" applyBorder="1" applyAlignment="1">
      <alignment horizontal="left" vertical="center"/>
    </xf>
    <xf numFmtId="164" fontId="8" fillId="5" borderId="11" xfId="1" applyNumberFormat="1" applyFont="1" applyFill="1" applyBorder="1" applyAlignment="1">
      <alignment horizontal="center"/>
    </xf>
    <xf numFmtId="0" fontId="7" fillId="4" borderId="23" xfId="1" applyFont="1" applyFill="1" applyBorder="1" applyAlignment="1">
      <alignment horizontal="center" vertical="center"/>
    </xf>
    <xf numFmtId="0" fontId="8" fillId="4" borderId="24" xfId="1" applyFont="1" applyFill="1" applyBorder="1" applyAlignment="1">
      <alignment horizontal="left" vertical="center"/>
    </xf>
    <xf numFmtId="0" fontId="7" fillId="4" borderId="24" xfId="1" applyFont="1" applyFill="1" applyBorder="1" applyAlignment="1">
      <alignment horizontal="center"/>
    </xf>
    <xf numFmtId="164" fontId="9" fillId="5" borderId="12" xfId="1" applyNumberFormat="1" applyFont="1" applyFill="1" applyBorder="1" applyAlignment="1">
      <alignment horizontal="center"/>
    </xf>
    <xf numFmtId="0" fontId="13" fillId="0" borderId="0" xfId="0" applyFont="1"/>
    <xf numFmtId="49" fontId="7" fillId="0" borderId="16" xfId="1" applyNumberFormat="1" applyFont="1" applyFill="1" applyBorder="1" applyAlignment="1">
      <alignment horizontal="center" vertical="center"/>
    </xf>
    <xf numFmtId="0" fontId="14" fillId="2" borderId="9" xfId="1" applyFont="1" applyFill="1" applyBorder="1" applyAlignment="1">
      <alignment horizontal="center" vertical="center" textRotation="90"/>
    </xf>
    <xf numFmtId="0" fontId="14" fillId="3" borderId="9" xfId="1" applyFont="1" applyFill="1" applyBorder="1" applyAlignment="1">
      <alignment horizontal="center" vertical="center" textRotation="90"/>
    </xf>
    <xf numFmtId="0" fontId="14" fillId="3" borderId="6" xfId="1" applyFont="1" applyFill="1" applyBorder="1" applyAlignment="1">
      <alignment horizontal="center" vertical="center" textRotation="90"/>
    </xf>
    <xf numFmtId="0" fontId="4" fillId="0" borderId="0" xfId="1" applyFont="1" applyBorder="1" applyAlignment="1">
      <alignment horizontal="center"/>
    </xf>
    <xf numFmtId="0" fontId="14" fillId="2" borderId="5" xfId="1" applyFont="1" applyFill="1" applyBorder="1" applyAlignment="1">
      <alignment horizontal="center" vertical="center" textRotation="90"/>
    </xf>
    <xf numFmtId="0" fontId="14" fillId="2" borderId="6" xfId="1" applyFont="1" applyFill="1" applyBorder="1" applyAlignment="1">
      <alignment horizontal="center" vertical="center" textRotation="90"/>
    </xf>
    <xf numFmtId="0" fontId="14" fillId="3" borderId="5" xfId="1" applyFont="1" applyFill="1" applyBorder="1" applyAlignment="1">
      <alignment horizontal="center" vertical="center" textRotation="90"/>
    </xf>
    <xf numFmtId="0" fontId="5" fillId="0" borderId="4" xfId="1" applyFont="1" applyBorder="1" applyAlignment="1">
      <alignment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49" fontId="7" fillId="3" borderId="13" xfId="1" applyNumberFormat="1" applyFont="1" applyFill="1" applyBorder="1" applyAlignment="1">
      <alignment horizontal="center" vertical="center"/>
    </xf>
    <xf numFmtId="49" fontId="7" fillId="6" borderId="16" xfId="1" applyNumberFormat="1" applyFont="1" applyFill="1" applyBorder="1" applyAlignment="1">
      <alignment horizontal="center" vertical="center"/>
    </xf>
    <xf numFmtId="49" fontId="7" fillId="6" borderId="18" xfId="1" applyNumberFormat="1" applyFont="1" applyFill="1" applyBorder="1" applyAlignment="1">
      <alignment horizontal="center" vertical="center"/>
    </xf>
    <xf numFmtId="49" fontId="7" fillId="0" borderId="17" xfId="1" applyNumberFormat="1" applyFont="1" applyFill="1" applyBorder="1" applyAlignment="1">
      <alignment horizontal="center" vertical="center"/>
    </xf>
    <xf numFmtId="49" fontId="7" fillId="0" borderId="14" xfId="1" applyNumberFormat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left" vertical="center"/>
    </xf>
    <xf numFmtId="0" fontId="7" fillId="0" borderId="14" xfId="1" applyFont="1" applyFill="1" applyBorder="1" applyAlignment="1">
      <alignment horizontal="left" vertical="center"/>
    </xf>
    <xf numFmtId="49" fontId="11" fillId="0" borderId="13" xfId="1" applyNumberFormat="1" applyFont="1" applyFill="1" applyBorder="1" applyAlignment="1">
      <alignment horizontal="center" vertical="center"/>
    </xf>
    <xf numFmtId="49" fontId="11" fillId="0" borderId="18" xfId="1" applyNumberFormat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left" vertical="center" wrapText="1"/>
    </xf>
    <xf numFmtId="0" fontId="8" fillId="0" borderId="14" xfId="1" applyFont="1" applyFill="1" applyBorder="1" applyAlignment="1">
      <alignment horizontal="left" vertical="center" wrapText="1"/>
    </xf>
    <xf numFmtId="49" fontId="7" fillId="0" borderId="19" xfId="1" applyNumberFormat="1" applyFont="1" applyFill="1" applyBorder="1" applyAlignment="1">
      <alignment horizontal="center" vertical="center"/>
    </xf>
    <xf numFmtId="49" fontId="7" fillId="0" borderId="18" xfId="1" applyNumberFormat="1" applyFont="1" applyFill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0" borderId="7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49" fontId="11" fillId="0" borderId="19" xfId="1" applyNumberFormat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left" vertical="center"/>
    </xf>
    <xf numFmtId="0" fontId="11" fillId="0" borderId="14" xfId="1" applyFont="1" applyFill="1" applyBorder="1" applyAlignment="1">
      <alignment horizontal="left" vertical="center"/>
    </xf>
    <xf numFmtId="0" fontId="11" fillId="0" borderId="17" xfId="1" applyFont="1" applyFill="1" applyBorder="1" applyAlignment="1">
      <alignment horizontal="left" vertical="center" wrapText="1"/>
    </xf>
    <xf numFmtId="0" fontId="11" fillId="0" borderId="14" xfId="1" applyFont="1" applyFill="1" applyBorder="1" applyAlignment="1">
      <alignment horizontal="left" vertical="center" wrapText="1"/>
    </xf>
    <xf numFmtId="49" fontId="7" fillId="0" borderId="13" xfId="1" applyNumberFormat="1" applyFont="1" applyFill="1" applyBorder="1" applyAlignment="1">
      <alignment horizontal="center" vertical="center"/>
    </xf>
    <xf numFmtId="49" fontId="7" fillId="0" borderId="23" xfId="1" applyNumberFormat="1" applyFont="1" applyFill="1" applyBorder="1" applyAlignment="1">
      <alignment horizontal="center" vertical="center"/>
    </xf>
    <xf numFmtId="0" fontId="9" fillId="3" borderId="20" xfId="1" applyFont="1" applyFill="1" applyBorder="1" applyAlignment="1">
      <alignment horizontal="left" vertical="center"/>
    </xf>
    <xf numFmtId="0" fontId="9" fillId="3" borderId="24" xfId="1" applyFont="1" applyFill="1" applyBorder="1" applyAlignment="1">
      <alignment horizontal="left" vertical="center"/>
    </xf>
    <xf numFmtId="49" fontId="7" fillId="0" borderId="16" xfId="1" applyNumberFormat="1" applyFont="1" applyFill="1" applyBorder="1" applyAlignment="1">
      <alignment horizontal="center" vertical="center"/>
    </xf>
    <xf numFmtId="0" fontId="9" fillId="6" borderId="20" xfId="1" applyFont="1" applyFill="1" applyBorder="1" applyAlignment="1">
      <alignment horizontal="left" vertical="center" wrapText="1"/>
    </xf>
    <xf numFmtId="0" fontId="9" fillId="6" borderId="15" xfId="1" applyFont="1" applyFill="1" applyBorder="1" applyAlignment="1">
      <alignment horizontal="left" vertical="center" wrapText="1"/>
    </xf>
    <xf numFmtId="0" fontId="9" fillId="6" borderId="24" xfId="1" applyFont="1" applyFill="1" applyBorder="1" applyAlignment="1">
      <alignment horizontal="left" vertical="center" wrapText="1"/>
    </xf>
    <xf numFmtId="0" fontId="9" fillId="0" borderId="20" xfId="1" applyFont="1" applyFill="1" applyBorder="1" applyAlignment="1">
      <alignment horizontal="left" vertical="center"/>
    </xf>
    <xf numFmtId="0" fontId="9" fillId="0" borderId="24" xfId="1" applyFont="1" applyFill="1" applyBorder="1" applyAlignment="1">
      <alignment horizontal="left" vertical="center"/>
    </xf>
    <xf numFmtId="49" fontId="7" fillId="3" borderId="23" xfId="1" applyNumberFormat="1" applyFont="1" applyFill="1" applyBorder="1" applyAlignment="1">
      <alignment horizontal="center" vertical="center"/>
    </xf>
    <xf numFmtId="0" fontId="9" fillId="0" borderId="20" xfId="1" applyFont="1" applyFill="1" applyBorder="1" applyAlignment="1">
      <alignment horizontal="left" vertical="center" wrapText="1"/>
    </xf>
    <xf numFmtId="0" fontId="9" fillId="0" borderId="14" xfId="1" applyFont="1" applyFill="1" applyBorder="1" applyAlignment="1">
      <alignment horizontal="left" vertical="center" wrapText="1"/>
    </xf>
    <xf numFmtId="0" fontId="9" fillId="0" borderId="17" xfId="1" applyFont="1" applyFill="1" applyBorder="1" applyAlignment="1">
      <alignment horizontal="left" vertical="center" wrapText="1"/>
    </xf>
    <xf numFmtId="0" fontId="9" fillId="6" borderId="17" xfId="1" applyFont="1" applyFill="1" applyBorder="1" applyAlignment="1">
      <alignment horizontal="left" vertical="center" wrapText="1"/>
    </xf>
    <xf numFmtId="0" fontId="9" fillId="6" borderId="14" xfId="1" applyFont="1" applyFill="1" applyBorder="1" applyAlignment="1">
      <alignment horizontal="left" vertical="center" wrapText="1"/>
    </xf>
    <xf numFmtId="49" fontId="7" fillId="0" borderId="17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0" fontId="8" fillId="0" borderId="17" xfId="1" applyFont="1" applyFill="1" applyBorder="1" applyAlignment="1">
      <alignment horizontal="left" vertical="center" wrapText="1"/>
    </xf>
    <xf numFmtId="0" fontId="9" fillId="0" borderId="17" xfId="1" applyFont="1" applyFill="1" applyBorder="1" applyAlignment="1">
      <alignment horizontal="left" vertical="center"/>
    </xf>
    <xf numFmtId="0" fontId="9" fillId="0" borderId="14" xfId="1" applyFont="1" applyFill="1" applyBorder="1" applyAlignment="1">
      <alignment horizontal="left" vertical="center"/>
    </xf>
    <xf numFmtId="0" fontId="9" fillId="0" borderId="24" xfId="1" applyFont="1" applyFill="1" applyBorder="1" applyAlignment="1">
      <alignment horizontal="left" vertical="center" wrapText="1"/>
    </xf>
    <xf numFmtId="49" fontId="7" fillId="0" borderId="24" xfId="1" applyNumberFormat="1" applyFont="1" applyFill="1" applyBorder="1" applyAlignment="1">
      <alignment horizontal="center" vertical="center"/>
    </xf>
    <xf numFmtId="49" fontId="7" fillId="7" borderId="13" xfId="1" applyNumberFormat="1" applyFont="1" applyFill="1" applyBorder="1" applyAlignment="1">
      <alignment horizontal="center" vertical="center"/>
    </xf>
    <xf numFmtId="49" fontId="7" fillId="7" borderId="18" xfId="1" applyNumberFormat="1" applyFont="1" applyFill="1" applyBorder="1" applyAlignment="1">
      <alignment horizontal="center" vertical="center"/>
    </xf>
    <xf numFmtId="0" fontId="9" fillId="7" borderId="20" xfId="1" applyFont="1" applyFill="1" applyBorder="1" applyAlignment="1">
      <alignment horizontal="left" vertical="center"/>
    </xf>
    <xf numFmtId="0" fontId="9" fillId="7" borderId="14" xfId="1" applyFont="1" applyFill="1" applyBorder="1" applyAlignment="1">
      <alignment horizontal="left" vertical="center"/>
    </xf>
    <xf numFmtId="0" fontId="7" fillId="0" borderId="24" xfId="1" applyFont="1" applyFill="1" applyBorder="1" applyAlignment="1">
      <alignment horizontal="left" vertical="center"/>
    </xf>
    <xf numFmtId="0" fontId="7" fillId="0" borderId="13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2" fontId="12" fillId="0" borderId="20" xfId="1" applyNumberFormat="1" applyFont="1" applyBorder="1" applyAlignment="1">
      <alignment horizontal="left" vertical="center" wrapText="1"/>
    </xf>
    <xf numFmtId="2" fontId="12" fillId="0" borderId="24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23" xfId="1" applyNumberFormat="1" applyFont="1" applyBorder="1" applyAlignment="1">
      <alignment horizontal="center" vertical="center"/>
    </xf>
    <xf numFmtId="0" fontId="12" fillId="0" borderId="20" xfId="1" applyFont="1" applyBorder="1" applyAlignment="1">
      <alignment horizontal="left" vertical="center"/>
    </xf>
    <xf numFmtId="0" fontId="12" fillId="0" borderId="24" xfId="1" applyFont="1" applyBorder="1" applyAlignment="1">
      <alignment horizontal="left" vertical="center"/>
    </xf>
    <xf numFmtId="0" fontId="9" fillId="0" borderId="20" xfId="1" applyFont="1" applyBorder="1" applyAlignment="1">
      <alignment horizontal="left" vertical="center"/>
    </xf>
    <xf numFmtId="0" fontId="9" fillId="0" borderId="24" xfId="1" applyFont="1" applyBorder="1" applyAlignment="1">
      <alignment horizontal="left" vertical="center"/>
    </xf>
    <xf numFmtId="0" fontId="14" fillId="3" borderId="2" xfId="1" applyFont="1" applyFill="1" applyBorder="1" applyAlignment="1">
      <alignment horizontal="center" vertical="center" textRotation="90"/>
    </xf>
    <xf numFmtId="0" fontId="0" fillId="3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7" xfId="0" applyFill="1" applyBorder="1" applyAlignment="1"/>
    <xf numFmtId="0" fontId="0" fillId="3" borderId="7" xfId="0" applyFill="1" applyBorder="1" applyAlignment="1">
      <alignment vertical="center"/>
    </xf>
    <xf numFmtId="0" fontId="0" fillId="0" borderId="7" xfId="0" applyBorder="1" applyAlignment="1"/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3"/>
  <sheetViews>
    <sheetView tabSelected="1" topLeftCell="B1" workbookViewId="0">
      <pane xSplit="2" ySplit="5" topLeftCell="D6" activePane="bottomRight" state="frozen"/>
      <selection activeCell="B1" sqref="B1"/>
      <selection pane="topRight" activeCell="D1" sqref="D1"/>
      <selection pane="bottomLeft" activeCell="B6" sqref="B6"/>
      <selection pane="bottomRight" activeCell="AK15" sqref="AK15"/>
    </sheetView>
  </sheetViews>
  <sheetFormatPr defaultColWidth="8.85546875" defaultRowHeight="12.75" x14ac:dyDescent="0.2"/>
  <cols>
    <col min="1" max="1" width="6.28515625" customWidth="1"/>
    <col min="2" max="2" width="46.7109375" customWidth="1"/>
    <col min="3" max="3" width="12.5703125" customWidth="1"/>
    <col min="4" max="4" width="13" customWidth="1"/>
    <col min="5" max="6" width="11.42578125" customWidth="1"/>
    <col min="7" max="7" width="8.5703125" customWidth="1"/>
    <col min="8" max="8" width="8.85546875" customWidth="1"/>
    <col min="9" max="9" width="9" customWidth="1"/>
    <col min="10" max="10" width="8.85546875" customWidth="1"/>
    <col min="11" max="12" width="8.42578125" customWidth="1"/>
    <col min="13" max="17" width="8.85546875" customWidth="1"/>
    <col min="18" max="18" width="8.42578125" customWidth="1"/>
    <col min="19" max="19" width="9.7109375" customWidth="1"/>
    <col min="20" max="20" width="8.28515625" customWidth="1"/>
    <col min="21" max="21" width="9.85546875" customWidth="1"/>
    <col min="22" max="22" width="10.7109375" customWidth="1"/>
    <col min="23" max="23" width="9.7109375" customWidth="1"/>
    <col min="24" max="24" width="8.42578125" customWidth="1"/>
    <col min="25" max="25" width="8.85546875" customWidth="1"/>
    <col min="26" max="26" width="10" customWidth="1"/>
    <col min="27" max="27" width="8.85546875" customWidth="1"/>
    <col min="28" max="28" width="10.28515625" customWidth="1"/>
    <col min="29" max="34" width="8.85546875" customWidth="1"/>
    <col min="35" max="35" width="8.7109375" customWidth="1"/>
  </cols>
  <sheetData>
    <row r="1" spans="1:35" ht="18.75" x14ac:dyDescent="0.3">
      <c r="A1" s="1" t="s">
        <v>0</v>
      </c>
      <c r="B1" s="1"/>
      <c r="C1" s="1"/>
      <c r="D1" s="1"/>
      <c r="E1" s="1"/>
      <c r="F1" s="1"/>
      <c r="G1" s="1"/>
      <c r="H1" s="2"/>
      <c r="I1" s="1"/>
      <c r="K1" s="1"/>
      <c r="L1" s="2"/>
      <c r="R1" s="1"/>
      <c r="S1" s="1"/>
      <c r="T1" s="1"/>
      <c r="U1" s="1"/>
      <c r="V1" s="1"/>
      <c r="W1" s="1"/>
      <c r="X1" s="1"/>
      <c r="Y1" s="1"/>
      <c r="AD1" s="1"/>
      <c r="AE1" s="1"/>
      <c r="AF1" s="1"/>
      <c r="AG1" s="1"/>
      <c r="AH1" s="2"/>
      <c r="AI1" s="2"/>
    </row>
    <row r="2" spans="1:35" ht="13.5" thickBot="1" x14ac:dyDescent="0.25">
      <c r="A2" s="3"/>
      <c r="B2" s="2"/>
      <c r="C2" s="2"/>
      <c r="D2" s="4"/>
      <c r="E2" s="5">
        <v>1</v>
      </c>
      <c r="F2" s="5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4">
        <v>11</v>
      </c>
      <c r="P2" s="4">
        <v>12</v>
      </c>
      <c r="Q2" s="4">
        <v>13</v>
      </c>
      <c r="R2" s="4">
        <v>14</v>
      </c>
      <c r="S2" s="4">
        <v>15</v>
      </c>
      <c r="T2" s="4">
        <v>16</v>
      </c>
      <c r="U2" s="4">
        <v>17</v>
      </c>
      <c r="V2" s="4">
        <v>18</v>
      </c>
      <c r="W2" s="4">
        <v>19</v>
      </c>
      <c r="X2" s="4">
        <v>20</v>
      </c>
      <c r="Y2" s="4">
        <v>21</v>
      </c>
      <c r="Z2" s="4">
        <v>22</v>
      </c>
      <c r="AA2" s="4">
        <v>23</v>
      </c>
      <c r="AB2" s="4">
        <v>24</v>
      </c>
      <c r="AC2" s="4">
        <v>25</v>
      </c>
      <c r="AD2" s="4">
        <v>26</v>
      </c>
      <c r="AE2" s="4">
        <v>27</v>
      </c>
      <c r="AF2" s="4">
        <v>28</v>
      </c>
      <c r="AG2" s="4">
        <v>29</v>
      </c>
      <c r="AH2" s="4">
        <v>30</v>
      </c>
      <c r="AI2" s="4">
        <v>31</v>
      </c>
    </row>
    <row r="3" spans="1:35" ht="15" customHeight="1" x14ac:dyDescent="0.2">
      <c r="A3" s="144" t="s">
        <v>1</v>
      </c>
      <c r="B3" s="146" t="s">
        <v>2</v>
      </c>
      <c r="C3" s="146" t="s">
        <v>3</v>
      </c>
      <c r="D3" s="129" t="s">
        <v>4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 t="s">
        <v>5</v>
      </c>
      <c r="S3" s="7"/>
      <c r="T3" s="7"/>
      <c r="U3" s="7"/>
      <c r="V3" s="7"/>
      <c r="W3" s="7"/>
      <c r="X3" s="7"/>
      <c r="Y3" s="7"/>
      <c r="Z3" s="9"/>
      <c r="AA3" s="7"/>
      <c r="AB3" s="7"/>
      <c r="AC3" s="7"/>
      <c r="AD3" s="7"/>
      <c r="AE3" s="7"/>
      <c r="AF3" s="7"/>
      <c r="AG3" s="7"/>
      <c r="AH3" s="7"/>
      <c r="AI3" s="7"/>
    </row>
    <row r="4" spans="1:35" ht="216" customHeight="1" thickBot="1" x14ac:dyDescent="0.25">
      <c r="A4" s="145"/>
      <c r="B4" s="147"/>
      <c r="C4" s="147"/>
      <c r="D4" s="130"/>
      <c r="E4" s="122" t="s">
        <v>6</v>
      </c>
      <c r="F4" s="122" t="s">
        <v>7</v>
      </c>
      <c r="G4" s="122" t="s">
        <v>8</v>
      </c>
      <c r="H4" s="122" t="s">
        <v>9</v>
      </c>
      <c r="I4" s="122" t="s">
        <v>10</v>
      </c>
      <c r="J4" s="122" t="s">
        <v>11</v>
      </c>
      <c r="K4" s="122" t="s">
        <v>12</v>
      </c>
      <c r="L4" s="122" t="s">
        <v>13</v>
      </c>
      <c r="M4" s="122" t="s">
        <v>14</v>
      </c>
      <c r="N4" s="122" t="s">
        <v>15</v>
      </c>
      <c r="O4" s="122" t="s">
        <v>16</v>
      </c>
      <c r="P4" s="122" t="s">
        <v>17</v>
      </c>
      <c r="Q4" s="122" t="s">
        <v>18</v>
      </c>
      <c r="R4" s="122" t="s">
        <v>19</v>
      </c>
      <c r="S4" s="122" t="s">
        <v>20</v>
      </c>
      <c r="T4" s="122" t="s">
        <v>21</v>
      </c>
      <c r="U4" s="122" t="s">
        <v>22</v>
      </c>
      <c r="V4" s="122" t="s">
        <v>23</v>
      </c>
      <c r="W4" s="122" t="s">
        <v>24</v>
      </c>
      <c r="X4" s="122" t="s">
        <v>25</v>
      </c>
      <c r="Y4" s="122" t="s">
        <v>26</v>
      </c>
      <c r="Z4" s="122" t="s">
        <v>27</v>
      </c>
      <c r="AA4" s="122" t="s">
        <v>28</v>
      </c>
      <c r="AB4" s="122" t="s">
        <v>29</v>
      </c>
      <c r="AC4" s="122" t="s">
        <v>30</v>
      </c>
      <c r="AD4" s="122" t="s">
        <v>31</v>
      </c>
      <c r="AE4" s="122" t="s">
        <v>32</v>
      </c>
      <c r="AF4" s="122" t="s">
        <v>33</v>
      </c>
      <c r="AG4" s="122" t="s">
        <v>34</v>
      </c>
      <c r="AH4" s="122" t="s">
        <v>35</v>
      </c>
      <c r="AI4" s="122" t="s">
        <v>36</v>
      </c>
    </row>
    <row r="5" spans="1:35" ht="15.75" thickBot="1" x14ac:dyDescent="0.3">
      <c r="A5" s="10" t="s">
        <v>37</v>
      </c>
      <c r="B5" s="11" t="s">
        <v>38</v>
      </c>
      <c r="C5" s="12" t="s">
        <v>39</v>
      </c>
      <c r="D5" s="13">
        <f>E5+F5+G5+H5+I5+J5+K5+L5+M5+N5+O5+P5+Q5+R5+S5+T5+U5+V5+W5+X5+Y5+Z5+AA5+AB5+AC5+AD5+AE5+AF5+AG5+AH5+AI5</f>
        <v>8366.2249999999985</v>
      </c>
      <c r="E5" s="13">
        <f>E8+E15+E26+E28+E31+E33+E35+E37+E39+E41+E43+E45+E47+E49+E51+E53+E55+E57+E59+E61+E63+E65</f>
        <v>26.25</v>
      </c>
      <c r="F5" s="13">
        <f t="shared" ref="F5:AI5" si="0">F8+F15+F26+F28+F31+F33+F35+F37+F39+F41+F43+F45+F47+F49+F51+F53+F55+F57+F59+F61+F63+F65</f>
        <v>520.51499999999999</v>
      </c>
      <c r="G5" s="13">
        <f t="shared" si="0"/>
        <v>1.3240000000000001</v>
      </c>
      <c r="H5" s="13">
        <f t="shared" si="0"/>
        <v>46.024000000000001</v>
      </c>
      <c r="I5" s="13">
        <f t="shared" si="0"/>
        <v>122.694</v>
      </c>
      <c r="J5" s="13">
        <f t="shared" si="0"/>
        <v>255.39499999999998</v>
      </c>
      <c r="K5" s="13">
        <f t="shared" si="0"/>
        <v>10.170999999999999</v>
      </c>
      <c r="L5" s="13">
        <f t="shared" si="0"/>
        <v>83.254000000000005</v>
      </c>
      <c r="M5" s="13">
        <f t="shared" si="0"/>
        <v>419.66</v>
      </c>
      <c r="N5" s="13">
        <f t="shared" si="0"/>
        <v>2.6469999999999998</v>
      </c>
      <c r="O5" s="13">
        <f t="shared" si="0"/>
        <v>2.6469999999999998</v>
      </c>
      <c r="P5" s="13">
        <f t="shared" si="0"/>
        <v>378.98399999999998</v>
      </c>
      <c r="Q5" s="13">
        <f t="shared" si="0"/>
        <v>811.81099999999992</v>
      </c>
      <c r="R5" s="13">
        <f t="shared" si="0"/>
        <v>237.92100000000002</v>
      </c>
      <c r="S5" s="13">
        <f t="shared" si="0"/>
        <v>160.74700000000001</v>
      </c>
      <c r="T5" s="13">
        <f t="shared" si="0"/>
        <v>150.42100000000002</v>
      </c>
      <c r="U5" s="13">
        <f t="shared" si="0"/>
        <v>307.99699999999996</v>
      </c>
      <c r="V5" s="13">
        <f t="shared" si="0"/>
        <v>149.09700000000001</v>
      </c>
      <c r="W5" s="13">
        <f t="shared" si="0"/>
        <v>309.54699999999997</v>
      </c>
      <c r="X5" s="13">
        <f t="shared" si="0"/>
        <v>2.6469999999999998</v>
      </c>
      <c r="Y5" s="13">
        <f t="shared" si="0"/>
        <v>190.125</v>
      </c>
      <c r="Z5" s="13">
        <f>Z8+Z15+Z26+Z28+Z31+Z33+Z35+Z37+Z39+Z41+Z43+Z45+Z47+Z49+Z51+Z53+Z55+Z57+Z59+Z61+Z63+Z65</f>
        <v>1485.2360000000001</v>
      </c>
      <c r="AA5" s="13">
        <f t="shared" si="0"/>
        <v>45.021999999999998</v>
      </c>
      <c r="AB5" s="13">
        <f t="shared" si="0"/>
        <v>1046.4859999999999</v>
      </c>
      <c r="AC5" s="13">
        <f t="shared" si="0"/>
        <v>264.84699999999998</v>
      </c>
      <c r="AD5" s="13">
        <f t="shared" si="0"/>
        <v>297.62200000000001</v>
      </c>
      <c r="AE5" s="13">
        <f t="shared" si="0"/>
        <v>1.325</v>
      </c>
      <c r="AF5" s="13">
        <f t="shared" si="0"/>
        <v>169.947</v>
      </c>
      <c r="AG5" s="13">
        <f t="shared" si="0"/>
        <v>325.46800000000002</v>
      </c>
      <c r="AH5" s="13">
        <f t="shared" si="0"/>
        <v>507.84699999999998</v>
      </c>
      <c r="AI5" s="13">
        <f t="shared" si="0"/>
        <v>32.546999999999997</v>
      </c>
    </row>
    <row r="6" spans="1:35" s="18" customFormat="1" ht="15" x14ac:dyDescent="0.25">
      <c r="A6" s="131">
        <v>1</v>
      </c>
      <c r="B6" s="14" t="s">
        <v>40</v>
      </c>
      <c r="C6" s="15" t="s">
        <v>41</v>
      </c>
      <c r="D6" s="16">
        <f>E6+F6+G6+H6+I6+J6+K6+L6+M6+N6+O6+P6+Q6+R6+S6+T6+U6+V6+W6+X6+Y6+Z6+AA6+AB6+AC6+AD6+AE6+AF6+AG6+AH6+AI6</f>
        <v>3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>
        <v>1</v>
      </c>
      <c r="R6" s="17">
        <v>0</v>
      </c>
      <c r="S6" s="17">
        <v>0</v>
      </c>
      <c r="T6" s="17"/>
      <c r="U6" s="17">
        <v>1</v>
      </c>
      <c r="V6" s="17"/>
      <c r="W6" s="17"/>
      <c r="X6" s="17"/>
      <c r="Y6" s="17">
        <v>1</v>
      </c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s="24" customFormat="1" ht="15" x14ac:dyDescent="0.25">
      <c r="A7" s="132"/>
      <c r="B7" s="19"/>
      <c r="C7" s="20" t="s">
        <v>42</v>
      </c>
      <c r="D7" s="21">
        <f t="shared" ref="D7:D70" si="1">E7+F7+G7+H7+I7+J7+K7+L7+M7+N7+O7+P7+Q7+R7+S7+T7+U7+V7+W7+X7+Y7+Z7+AA7+AB7+AC7+AD7+AE7+AF7+AG7+AH7+AI7</f>
        <v>0.60000000000000009</v>
      </c>
      <c r="E7" s="22">
        <f t="shared" ref="E7:V8" si="2">E9+E11</f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2">
        <f t="shared" si="2"/>
        <v>0</v>
      </c>
      <c r="K7" s="23">
        <f t="shared" si="2"/>
        <v>0</v>
      </c>
      <c r="L7" s="23">
        <f t="shared" si="2"/>
        <v>0</v>
      </c>
      <c r="M7" s="23">
        <f t="shared" si="2"/>
        <v>0</v>
      </c>
      <c r="N7" s="22">
        <f t="shared" si="2"/>
        <v>0</v>
      </c>
      <c r="O7" s="22">
        <f t="shared" si="2"/>
        <v>0</v>
      </c>
      <c r="P7" s="22">
        <f t="shared" si="2"/>
        <v>0</v>
      </c>
      <c r="Q7" s="22">
        <f t="shared" si="2"/>
        <v>0.2</v>
      </c>
      <c r="R7" s="22">
        <f t="shared" si="2"/>
        <v>0</v>
      </c>
      <c r="S7" s="22">
        <f t="shared" si="2"/>
        <v>0</v>
      </c>
      <c r="T7" s="22">
        <f t="shared" si="2"/>
        <v>0</v>
      </c>
      <c r="U7" s="22">
        <f t="shared" si="2"/>
        <v>0.2</v>
      </c>
      <c r="V7" s="22">
        <f t="shared" si="2"/>
        <v>0</v>
      </c>
      <c r="W7" s="22">
        <f>W9+W11</f>
        <v>0</v>
      </c>
      <c r="X7" s="22">
        <f t="shared" ref="X7:AI8" si="3">X9+X11</f>
        <v>0</v>
      </c>
      <c r="Y7" s="22">
        <f t="shared" si="3"/>
        <v>0.2</v>
      </c>
      <c r="Z7" s="22">
        <f t="shared" si="3"/>
        <v>0</v>
      </c>
      <c r="AA7" s="22">
        <f t="shared" si="3"/>
        <v>0</v>
      </c>
      <c r="AB7" s="22">
        <f t="shared" si="3"/>
        <v>0</v>
      </c>
      <c r="AC7" s="22">
        <f t="shared" si="3"/>
        <v>0</v>
      </c>
      <c r="AD7" s="22">
        <f t="shared" si="3"/>
        <v>0</v>
      </c>
      <c r="AE7" s="22">
        <f t="shared" si="3"/>
        <v>0</v>
      </c>
      <c r="AF7" s="23">
        <f t="shared" si="3"/>
        <v>0</v>
      </c>
      <c r="AG7" s="23">
        <f t="shared" si="3"/>
        <v>0</v>
      </c>
      <c r="AH7" s="22">
        <f t="shared" si="3"/>
        <v>0</v>
      </c>
      <c r="AI7" s="23">
        <f t="shared" si="3"/>
        <v>0</v>
      </c>
    </row>
    <row r="8" spans="1:35" s="24" customFormat="1" ht="15" x14ac:dyDescent="0.25">
      <c r="A8" s="133"/>
      <c r="B8" s="25" t="s">
        <v>43</v>
      </c>
      <c r="C8" s="20" t="s">
        <v>39</v>
      </c>
      <c r="D8" s="21">
        <f t="shared" si="1"/>
        <v>476.70000000000005</v>
      </c>
      <c r="E8" s="22">
        <f t="shared" si="2"/>
        <v>0</v>
      </c>
      <c r="F8" s="22">
        <f t="shared" si="2"/>
        <v>0</v>
      </c>
      <c r="G8" s="22">
        <f t="shared" si="2"/>
        <v>0</v>
      </c>
      <c r="H8" s="22">
        <f t="shared" si="2"/>
        <v>0</v>
      </c>
      <c r="I8" s="22">
        <f t="shared" si="2"/>
        <v>0</v>
      </c>
      <c r="J8" s="22">
        <f t="shared" si="2"/>
        <v>0</v>
      </c>
      <c r="K8" s="23">
        <f t="shared" si="2"/>
        <v>0</v>
      </c>
      <c r="L8" s="23">
        <f t="shared" si="2"/>
        <v>0</v>
      </c>
      <c r="M8" s="23">
        <f t="shared" si="2"/>
        <v>0</v>
      </c>
      <c r="N8" s="22">
        <f t="shared" si="2"/>
        <v>0</v>
      </c>
      <c r="O8" s="22">
        <f t="shared" si="2"/>
        <v>0</v>
      </c>
      <c r="P8" s="22">
        <f t="shared" si="2"/>
        <v>0</v>
      </c>
      <c r="Q8" s="22">
        <f t="shared" si="2"/>
        <v>158.9</v>
      </c>
      <c r="R8" s="22">
        <f t="shared" si="2"/>
        <v>0</v>
      </c>
      <c r="S8" s="22">
        <f t="shared" si="2"/>
        <v>0</v>
      </c>
      <c r="T8" s="22">
        <f t="shared" si="2"/>
        <v>0</v>
      </c>
      <c r="U8" s="22">
        <f t="shared" si="2"/>
        <v>158.9</v>
      </c>
      <c r="V8" s="22">
        <f t="shared" si="2"/>
        <v>0</v>
      </c>
      <c r="W8" s="22">
        <f>W10+W12</f>
        <v>0</v>
      </c>
      <c r="X8" s="22">
        <f t="shared" si="3"/>
        <v>0</v>
      </c>
      <c r="Y8" s="22">
        <f t="shared" si="3"/>
        <v>158.9</v>
      </c>
      <c r="Z8" s="22">
        <f t="shared" si="3"/>
        <v>0</v>
      </c>
      <c r="AA8" s="22">
        <f t="shared" si="3"/>
        <v>0</v>
      </c>
      <c r="AB8" s="22">
        <f t="shared" si="3"/>
        <v>0</v>
      </c>
      <c r="AC8" s="22">
        <f t="shared" si="3"/>
        <v>0</v>
      </c>
      <c r="AD8" s="22">
        <f t="shared" si="3"/>
        <v>0</v>
      </c>
      <c r="AE8" s="22">
        <f t="shared" si="3"/>
        <v>0</v>
      </c>
      <c r="AF8" s="23">
        <f t="shared" si="3"/>
        <v>0</v>
      </c>
      <c r="AG8" s="23">
        <f t="shared" si="3"/>
        <v>0</v>
      </c>
      <c r="AH8" s="22">
        <f t="shared" si="3"/>
        <v>0</v>
      </c>
      <c r="AI8" s="23">
        <f t="shared" si="3"/>
        <v>0</v>
      </c>
    </row>
    <row r="9" spans="1:35" s="24" customFormat="1" ht="15" x14ac:dyDescent="0.25">
      <c r="A9" s="142" t="s">
        <v>44</v>
      </c>
      <c r="B9" s="136" t="s">
        <v>45</v>
      </c>
      <c r="C9" s="26" t="s">
        <v>42</v>
      </c>
      <c r="D9" s="27">
        <f t="shared" si="1"/>
        <v>0</v>
      </c>
      <c r="E9" s="28"/>
      <c r="F9" s="28"/>
      <c r="G9" s="28"/>
      <c r="H9" s="28"/>
      <c r="I9" s="28"/>
      <c r="J9" s="28"/>
      <c r="K9" s="28"/>
      <c r="L9" s="29"/>
      <c r="M9" s="29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30"/>
    </row>
    <row r="10" spans="1:35" s="24" customFormat="1" ht="15" x14ac:dyDescent="0.25">
      <c r="A10" s="143"/>
      <c r="B10" s="137"/>
      <c r="C10" s="26" t="s">
        <v>39</v>
      </c>
      <c r="D10" s="27">
        <f t="shared" si="1"/>
        <v>0</v>
      </c>
      <c r="E10" s="28"/>
      <c r="F10" s="28"/>
      <c r="G10" s="28"/>
      <c r="H10" s="28"/>
      <c r="I10" s="28"/>
      <c r="J10" s="28"/>
      <c r="K10" s="28"/>
      <c r="L10" s="29"/>
      <c r="M10" s="29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30"/>
    </row>
    <row r="11" spans="1:35" s="24" customFormat="1" ht="15" x14ac:dyDescent="0.25">
      <c r="A11" s="134" t="s">
        <v>46</v>
      </c>
      <c r="B11" s="136" t="s">
        <v>47</v>
      </c>
      <c r="C11" s="26" t="s">
        <v>42</v>
      </c>
      <c r="D11" s="27">
        <f t="shared" si="1"/>
        <v>0.60000000000000009</v>
      </c>
      <c r="E11" s="31"/>
      <c r="F11" s="31"/>
      <c r="G11" s="31"/>
      <c r="H11" s="31"/>
      <c r="I11" s="31"/>
      <c r="J11" s="31"/>
      <c r="K11" s="32"/>
      <c r="L11" s="31"/>
      <c r="M11" s="31"/>
      <c r="N11" s="31"/>
      <c r="O11" s="31"/>
      <c r="P11" s="31"/>
      <c r="Q11" s="32">
        <v>0.2</v>
      </c>
      <c r="R11" s="31"/>
      <c r="S11" s="31"/>
      <c r="T11" s="31"/>
      <c r="U11" s="32">
        <v>0.2</v>
      </c>
      <c r="V11" s="31"/>
      <c r="W11" s="31"/>
      <c r="X11" s="31"/>
      <c r="Y11" s="32">
        <v>0.2</v>
      </c>
      <c r="Z11" s="31"/>
      <c r="AA11" s="31"/>
      <c r="AB11" s="31"/>
      <c r="AC11" s="31"/>
      <c r="AD11" s="31"/>
      <c r="AE11" s="31"/>
      <c r="AF11" s="32"/>
      <c r="AG11" s="32"/>
      <c r="AH11" s="31"/>
      <c r="AI11" s="31"/>
    </row>
    <row r="12" spans="1:35" s="24" customFormat="1" ht="15" x14ac:dyDescent="0.25">
      <c r="A12" s="135"/>
      <c r="B12" s="137"/>
      <c r="C12" s="26" t="s">
        <v>39</v>
      </c>
      <c r="D12" s="27">
        <f t="shared" si="1"/>
        <v>476.70000000000005</v>
      </c>
      <c r="E12" s="31"/>
      <c r="F12" s="31"/>
      <c r="G12" s="31"/>
      <c r="H12" s="31"/>
      <c r="I12" s="31"/>
      <c r="J12" s="31"/>
      <c r="K12" s="32"/>
      <c r="L12" s="31"/>
      <c r="M12" s="31"/>
      <c r="N12" s="31"/>
      <c r="O12" s="31"/>
      <c r="P12" s="31"/>
      <c r="Q12" s="32">
        <v>158.9</v>
      </c>
      <c r="R12" s="31"/>
      <c r="S12" s="31"/>
      <c r="T12" s="31"/>
      <c r="U12" s="32">
        <v>158.9</v>
      </c>
      <c r="V12" s="31"/>
      <c r="W12" s="31"/>
      <c r="X12" s="31"/>
      <c r="Y12" s="32">
        <v>158.9</v>
      </c>
      <c r="Z12" s="31"/>
      <c r="AA12" s="31"/>
      <c r="AB12" s="31"/>
      <c r="AC12" s="31"/>
      <c r="AD12" s="31"/>
      <c r="AE12" s="31"/>
      <c r="AF12" s="32"/>
      <c r="AG12" s="32"/>
      <c r="AH12" s="31"/>
      <c r="AI12" s="31"/>
    </row>
    <row r="13" spans="1:35" s="24" customFormat="1" ht="23.45" customHeight="1" thickBot="1" x14ac:dyDescent="0.3">
      <c r="A13" s="33" t="s">
        <v>48</v>
      </c>
      <c r="B13" s="34" t="s">
        <v>49</v>
      </c>
      <c r="C13" s="35" t="s">
        <v>39</v>
      </c>
      <c r="D13" s="36">
        <f t="shared" si="1"/>
        <v>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s="24" customFormat="1" ht="15" customHeight="1" x14ac:dyDescent="0.25">
      <c r="A14" s="138" t="s">
        <v>50</v>
      </c>
      <c r="B14" s="140" t="s">
        <v>51</v>
      </c>
      <c r="C14" s="38" t="s">
        <v>41</v>
      </c>
      <c r="D14" s="16">
        <f t="shared" si="1"/>
        <v>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35" s="24" customFormat="1" ht="15.75" thickBot="1" x14ac:dyDescent="0.3">
      <c r="A15" s="139"/>
      <c r="B15" s="141"/>
      <c r="C15" s="40" t="s">
        <v>39</v>
      </c>
      <c r="D15" s="27">
        <f t="shared" si="1"/>
        <v>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</row>
    <row r="16" spans="1:35" s="24" customFormat="1" ht="15" hidden="1" customHeight="1" x14ac:dyDescent="0.25">
      <c r="A16" s="148" t="s">
        <v>52</v>
      </c>
      <c r="B16" s="149" t="s">
        <v>53</v>
      </c>
      <c r="C16" s="26" t="s">
        <v>54</v>
      </c>
      <c r="D16" s="27">
        <f t="shared" si="1"/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</row>
    <row r="17" spans="1:35" s="24" customFormat="1" ht="15" hidden="1" customHeight="1" x14ac:dyDescent="0.25">
      <c r="A17" s="139"/>
      <c r="B17" s="150"/>
      <c r="C17" s="26" t="s">
        <v>39</v>
      </c>
      <c r="D17" s="27">
        <f t="shared" si="1"/>
        <v>0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 s="24" customFormat="1" ht="15" hidden="1" customHeight="1" x14ac:dyDescent="0.25">
      <c r="A18" s="148" t="s">
        <v>55</v>
      </c>
      <c r="B18" s="151" t="s">
        <v>56</v>
      </c>
      <c r="C18" s="26" t="s">
        <v>57</v>
      </c>
      <c r="D18" s="27">
        <f t="shared" si="1"/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35" s="24" customFormat="1" ht="18.600000000000001" hidden="1" customHeight="1" x14ac:dyDescent="0.25">
      <c r="A19" s="139"/>
      <c r="B19" s="152"/>
      <c r="C19" s="26" t="s">
        <v>39</v>
      </c>
      <c r="D19" s="27">
        <f t="shared" si="1"/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 s="24" customFormat="1" ht="15" hidden="1" customHeight="1" x14ac:dyDescent="0.25">
      <c r="A20" s="148" t="s">
        <v>58</v>
      </c>
      <c r="B20" s="151" t="s">
        <v>59</v>
      </c>
      <c r="C20" s="26" t="s">
        <v>57</v>
      </c>
      <c r="D20" s="27">
        <f t="shared" si="1"/>
        <v>0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</row>
    <row r="21" spans="1:35" s="24" customFormat="1" ht="15" hidden="1" customHeight="1" x14ac:dyDescent="0.25">
      <c r="A21" s="139"/>
      <c r="B21" s="152"/>
      <c r="C21" s="26" t="s">
        <v>39</v>
      </c>
      <c r="D21" s="27">
        <f t="shared" si="1"/>
        <v>0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</row>
    <row r="22" spans="1:35" s="24" customFormat="1" ht="15" hidden="1" customHeight="1" x14ac:dyDescent="0.25">
      <c r="A22" s="148" t="s">
        <v>60</v>
      </c>
      <c r="B22" s="149" t="s">
        <v>61</v>
      </c>
      <c r="C22" s="26" t="s">
        <v>62</v>
      </c>
      <c r="D22" s="27">
        <f t="shared" si="1"/>
        <v>0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</row>
    <row r="23" spans="1:35" s="24" customFormat="1" ht="15" hidden="1" customHeight="1" x14ac:dyDescent="0.25">
      <c r="A23" s="139"/>
      <c r="B23" s="150"/>
      <c r="C23" s="26" t="s">
        <v>39</v>
      </c>
      <c r="D23" s="27">
        <f t="shared" si="1"/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 s="24" customFormat="1" ht="22.9" hidden="1" customHeight="1" x14ac:dyDescent="0.25">
      <c r="A24" s="43" t="s">
        <v>63</v>
      </c>
      <c r="B24" s="44" t="s">
        <v>64</v>
      </c>
      <c r="C24" s="45" t="s">
        <v>39</v>
      </c>
      <c r="D24" s="27">
        <f t="shared" si="1"/>
        <v>0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 s="24" customFormat="1" ht="15" x14ac:dyDescent="0.25">
      <c r="A25" s="153" t="s">
        <v>65</v>
      </c>
      <c r="B25" s="155" t="s">
        <v>66</v>
      </c>
      <c r="C25" s="46" t="s">
        <v>67</v>
      </c>
      <c r="D25" s="27">
        <f t="shared" si="1"/>
        <v>1.7200000000000002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29">
        <v>0.1</v>
      </c>
      <c r="S25" s="29">
        <v>0.12</v>
      </c>
      <c r="T25" s="47">
        <v>0.1</v>
      </c>
      <c r="U25" s="29">
        <v>0.1</v>
      </c>
      <c r="V25" s="29">
        <v>0.1</v>
      </c>
      <c r="W25" s="28"/>
      <c r="X25" s="28"/>
      <c r="Y25" s="28"/>
      <c r="Z25" s="29">
        <v>0.6</v>
      </c>
      <c r="AA25" s="28"/>
      <c r="AB25" s="29">
        <v>0.6</v>
      </c>
      <c r="AC25" s="28"/>
      <c r="AD25" s="28"/>
      <c r="AE25" s="28"/>
      <c r="AF25" s="28"/>
      <c r="AG25" s="29"/>
      <c r="AH25" s="28"/>
      <c r="AI25" s="28"/>
    </row>
    <row r="26" spans="1:35" s="24" customFormat="1" ht="15.75" thickBot="1" x14ac:dyDescent="0.3">
      <c r="A26" s="154"/>
      <c r="B26" s="156"/>
      <c r="C26" s="48" t="s">
        <v>39</v>
      </c>
      <c r="D26" s="36">
        <f t="shared" si="1"/>
        <v>1001.4099999999999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/>
      <c r="R26" s="50">
        <v>58.22</v>
      </c>
      <c r="S26" s="50">
        <v>69.87</v>
      </c>
      <c r="T26" s="36">
        <v>58.22</v>
      </c>
      <c r="U26" s="50">
        <v>58.22</v>
      </c>
      <c r="V26" s="50">
        <v>58.22</v>
      </c>
      <c r="W26" s="49"/>
      <c r="X26" s="49"/>
      <c r="Y26" s="49"/>
      <c r="Z26" s="50">
        <v>349.33</v>
      </c>
      <c r="AA26" s="49"/>
      <c r="AB26" s="50">
        <v>349.33</v>
      </c>
      <c r="AC26" s="49"/>
      <c r="AD26" s="51"/>
      <c r="AE26" s="49"/>
      <c r="AF26" s="49"/>
      <c r="AG26" s="49"/>
      <c r="AH26" s="49"/>
      <c r="AI26" s="49"/>
    </row>
    <row r="27" spans="1:35" s="24" customFormat="1" ht="15" x14ac:dyDescent="0.25">
      <c r="A27" s="153" t="s">
        <v>68</v>
      </c>
      <c r="B27" s="155" t="s">
        <v>69</v>
      </c>
      <c r="C27" s="52" t="s">
        <v>42</v>
      </c>
      <c r="D27" s="53">
        <f t="shared" si="1"/>
        <v>0.2</v>
      </c>
      <c r="E27" s="54"/>
      <c r="F27" s="54"/>
      <c r="G27" s="54"/>
      <c r="H27" s="54"/>
      <c r="I27" s="55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6"/>
      <c r="U27" s="54"/>
      <c r="V27" s="54"/>
      <c r="W27" s="54"/>
      <c r="X27" s="54"/>
      <c r="Y27" s="54"/>
      <c r="Z27" s="55"/>
      <c r="AA27" s="54">
        <v>0.2</v>
      </c>
      <c r="AB27" s="54"/>
      <c r="AC27" s="54"/>
      <c r="AD27" s="54"/>
      <c r="AE27" s="54"/>
      <c r="AF27" s="54"/>
      <c r="AG27" s="54"/>
      <c r="AH27" s="54"/>
      <c r="AI27" s="54"/>
    </row>
    <row r="28" spans="1:35" s="24" customFormat="1" ht="15.75" thickBot="1" x14ac:dyDescent="0.3">
      <c r="A28" s="154"/>
      <c r="B28" s="156"/>
      <c r="C28" s="45" t="s">
        <v>39</v>
      </c>
      <c r="D28" s="36">
        <f t="shared" si="1"/>
        <v>42.375</v>
      </c>
      <c r="E28" s="50"/>
      <c r="F28" s="50"/>
      <c r="G28" s="50"/>
      <c r="H28" s="50"/>
      <c r="I28" s="51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36"/>
      <c r="U28" s="50"/>
      <c r="V28" s="50"/>
      <c r="W28" s="50"/>
      <c r="X28" s="50"/>
      <c r="Y28" s="50"/>
      <c r="Z28" s="51"/>
      <c r="AA28" s="50">
        <v>42.375</v>
      </c>
      <c r="AB28" s="50"/>
      <c r="AC28" s="50"/>
      <c r="AD28" s="50"/>
      <c r="AE28" s="50"/>
      <c r="AF28" s="50"/>
      <c r="AG28" s="50"/>
      <c r="AH28" s="50"/>
      <c r="AI28" s="50"/>
    </row>
    <row r="29" spans="1:35" s="24" customFormat="1" ht="15" x14ac:dyDescent="0.25">
      <c r="A29" s="153" t="s">
        <v>70</v>
      </c>
      <c r="B29" s="158" t="s">
        <v>71</v>
      </c>
      <c r="C29" s="46" t="s">
        <v>42</v>
      </c>
      <c r="D29" s="53">
        <f t="shared" si="1"/>
        <v>3.2960000000000003</v>
      </c>
      <c r="E29" s="39"/>
      <c r="F29" s="39">
        <v>0.41199999999999998</v>
      </c>
      <c r="G29" s="39"/>
      <c r="H29" s="39"/>
      <c r="I29" s="39"/>
      <c r="J29" s="39">
        <v>0.128</v>
      </c>
      <c r="K29" s="39"/>
      <c r="L29" s="39"/>
      <c r="M29" s="39">
        <v>9.1999999999999998E-2</v>
      </c>
      <c r="N29" s="39"/>
      <c r="O29" s="57"/>
      <c r="P29" s="57"/>
      <c r="Q29" s="57">
        <v>0.21</v>
      </c>
      <c r="R29" s="57"/>
      <c r="S29" s="57"/>
      <c r="T29" s="57"/>
      <c r="U29" s="57"/>
      <c r="V29" s="57"/>
      <c r="W29" s="56">
        <v>0.14199999999999999</v>
      </c>
      <c r="X29" s="57"/>
      <c r="Y29" s="39"/>
      <c r="Z29" s="56">
        <v>0.86699999999999999</v>
      </c>
      <c r="AA29" s="57"/>
      <c r="AB29" s="57">
        <v>0.33</v>
      </c>
      <c r="AC29" s="57">
        <v>0.124</v>
      </c>
      <c r="AD29" s="39">
        <v>0.19800000000000001</v>
      </c>
      <c r="AE29" s="39"/>
      <c r="AF29" s="39"/>
      <c r="AG29" s="39">
        <v>0.122</v>
      </c>
      <c r="AH29" s="39">
        <v>0.67100000000000004</v>
      </c>
      <c r="AI29" s="57"/>
    </row>
    <row r="30" spans="1:35" s="24" customFormat="1" ht="15" x14ac:dyDescent="0.25">
      <c r="A30" s="157"/>
      <c r="B30" s="159"/>
      <c r="C30" s="26" t="s">
        <v>72</v>
      </c>
      <c r="D30" s="58">
        <f t="shared" si="1"/>
        <v>21</v>
      </c>
      <c r="E30" s="41"/>
      <c r="F30" s="41">
        <v>1</v>
      </c>
      <c r="G30" s="41"/>
      <c r="H30" s="41"/>
      <c r="I30" s="41"/>
      <c r="J30" s="41">
        <v>2</v>
      </c>
      <c r="K30" s="41"/>
      <c r="L30" s="41"/>
      <c r="M30" s="41">
        <v>2</v>
      </c>
      <c r="N30" s="41"/>
      <c r="O30" s="59"/>
      <c r="P30" s="59"/>
      <c r="Q30" s="59">
        <v>3</v>
      </c>
      <c r="R30" s="59"/>
      <c r="S30" s="59"/>
      <c r="T30" s="59"/>
      <c r="U30" s="59"/>
      <c r="V30" s="59"/>
      <c r="W30" s="41">
        <v>2</v>
      </c>
      <c r="X30" s="59"/>
      <c r="Y30" s="41"/>
      <c r="Z30" s="41">
        <v>2</v>
      </c>
      <c r="AA30" s="59"/>
      <c r="AB30" s="59">
        <v>0</v>
      </c>
      <c r="AC30" s="59">
        <v>2</v>
      </c>
      <c r="AD30" s="41">
        <v>3</v>
      </c>
      <c r="AE30" s="41"/>
      <c r="AF30" s="41"/>
      <c r="AG30" s="41">
        <v>2</v>
      </c>
      <c r="AH30" s="41">
        <v>2</v>
      </c>
      <c r="AI30" s="59"/>
    </row>
    <row r="31" spans="1:35" s="24" customFormat="1" ht="15.75" thickBot="1" x14ac:dyDescent="0.3">
      <c r="A31" s="154"/>
      <c r="B31" s="160"/>
      <c r="C31" s="48" t="s">
        <v>39</v>
      </c>
      <c r="D31" s="36">
        <f t="shared" si="1"/>
        <v>3698.0059999999999</v>
      </c>
      <c r="E31" s="60"/>
      <c r="F31" s="36">
        <v>390.4</v>
      </c>
      <c r="G31" s="60"/>
      <c r="H31" s="60"/>
      <c r="I31" s="36"/>
      <c r="J31" s="36">
        <v>220.1</v>
      </c>
      <c r="K31" s="60"/>
      <c r="L31" s="36"/>
      <c r="M31" s="36">
        <v>224.3</v>
      </c>
      <c r="N31" s="36"/>
      <c r="O31" s="61"/>
      <c r="P31" s="61"/>
      <c r="Q31" s="61">
        <v>342</v>
      </c>
      <c r="R31" s="61"/>
      <c r="S31" s="61"/>
      <c r="T31" s="61"/>
      <c r="U31" s="61"/>
      <c r="V31" s="61"/>
      <c r="W31" s="36">
        <v>292</v>
      </c>
      <c r="X31" s="61"/>
      <c r="Y31" s="36"/>
      <c r="Z31" s="36">
        <v>801.5</v>
      </c>
      <c r="AA31" s="61"/>
      <c r="AB31" s="61">
        <v>304.7</v>
      </c>
      <c r="AC31" s="61">
        <v>200.1</v>
      </c>
      <c r="AD31" s="36">
        <v>273.30599999999998</v>
      </c>
      <c r="AE31" s="60"/>
      <c r="AF31" s="36"/>
      <c r="AG31" s="36">
        <v>187.1</v>
      </c>
      <c r="AH31" s="36">
        <v>462.5</v>
      </c>
      <c r="AI31" s="61"/>
    </row>
    <row r="32" spans="1:35" s="24" customFormat="1" ht="15" customHeight="1" x14ac:dyDescent="0.25">
      <c r="A32" s="153" t="s">
        <v>73</v>
      </c>
      <c r="B32" s="158" t="s">
        <v>74</v>
      </c>
      <c r="C32" s="52" t="s">
        <v>42</v>
      </c>
      <c r="D32" s="53">
        <f t="shared" si="1"/>
        <v>0</v>
      </c>
      <c r="E32" s="55"/>
      <c r="F32" s="55"/>
      <c r="G32" s="55"/>
      <c r="H32" s="55"/>
      <c r="I32" s="55"/>
      <c r="J32" s="55"/>
      <c r="K32" s="54"/>
      <c r="L32" s="55"/>
      <c r="M32" s="55"/>
      <c r="N32" s="55"/>
      <c r="O32" s="56"/>
      <c r="P32" s="54"/>
      <c r="Q32" s="54"/>
      <c r="R32" s="55"/>
      <c r="S32" s="54"/>
      <c r="T32" s="56"/>
      <c r="U32" s="54"/>
      <c r="V32" s="55"/>
      <c r="W32" s="54"/>
      <c r="X32" s="55"/>
      <c r="Y32" s="55"/>
      <c r="Z32" s="54"/>
      <c r="AA32" s="55"/>
      <c r="AB32" s="55"/>
      <c r="AC32" s="55"/>
      <c r="AD32" s="55"/>
      <c r="AE32" s="55"/>
      <c r="AF32" s="55"/>
      <c r="AG32" s="55"/>
      <c r="AH32" s="55"/>
      <c r="AI32" s="55"/>
    </row>
    <row r="33" spans="1:35" s="24" customFormat="1" ht="15.75" thickBot="1" x14ac:dyDescent="0.3">
      <c r="A33" s="154"/>
      <c r="B33" s="160"/>
      <c r="C33" s="45" t="s">
        <v>39</v>
      </c>
      <c r="D33" s="36">
        <f t="shared" si="1"/>
        <v>0</v>
      </c>
      <c r="E33" s="51"/>
      <c r="F33" s="51"/>
      <c r="G33" s="51"/>
      <c r="H33" s="51"/>
      <c r="I33" s="51"/>
      <c r="J33" s="51"/>
      <c r="K33" s="50"/>
      <c r="L33" s="51"/>
      <c r="M33" s="51"/>
      <c r="N33" s="51"/>
      <c r="O33" s="50"/>
      <c r="P33" s="50"/>
      <c r="Q33" s="50"/>
      <c r="R33" s="50"/>
      <c r="S33" s="50"/>
      <c r="T33" s="36"/>
      <c r="U33" s="50"/>
      <c r="V33" s="51"/>
      <c r="W33" s="50"/>
      <c r="X33" s="51"/>
      <c r="Y33" s="51"/>
      <c r="Z33" s="50"/>
      <c r="AA33" s="51"/>
      <c r="AB33" s="51"/>
      <c r="AC33" s="51"/>
      <c r="AD33" s="51"/>
      <c r="AE33" s="51"/>
      <c r="AF33" s="50"/>
      <c r="AG33" s="51"/>
      <c r="AH33" s="51"/>
      <c r="AI33" s="51"/>
    </row>
    <row r="34" spans="1:35" s="24" customFormat="1" ht="15" customHeight="1" x14ac:dyDescent="0.25">
      <c r="A34" s="153" t="s">
        <v>75</v>
      </c>
      <c r="B34" s="158" t="s">
        <v>76</v>
      </c>
      <c r="C34" s="46" t="s">
        <v>42</v>
      </c>
      <c r="D34" s="53">
        <f t="shared" si="1"/>
        <v>0.39300000000000013</v>
      </c>
      <c r="E34" s="55"/>
      <c r="F34" s="54">
        <v>0.02</v>
      </c>
      <c r="G34" s="55"/>
      <c r="H34" s="55"/>
      <c r="I34" s="54"/>
      <c r="J34" s="55"/>
      <c r="K34" s="54"/>
      <c r="L34" s="54"/>
      <c r="M34" s="54">
        <v>3.2000000000000001E-2</v>
      </c>
      <c r="N34" s="55"/>
      <c r="O34" s="54"/>
      <c r="P34" s="54">
        <v>2.4E-2</v>
      </c>
      <c r="Q34" s="54"/>
      <c r="R34" s="54"/>
      <c r="S34" s="54"/>
      <c r="T34" s="54"/>
      <c r="U34" s="54"/>
      <c r="V34" s="54"/>
      <c r="W34" s="54">
        <v>8.0000000000000002E-3</v>
      </c>
      <c r="X34" s="54"/>
      <c r="Y34" s="54">
        <v>1.6E-2</v>
      </c>
      <c r="Z34" s="54">
        <v>0.1</v>
      </c>
      <c r="AA34" s="55"/>
      <c r="AB34" s="54">
        <v>0.1</v>
      </c>
      <c r="AC34" s="54">
        <v>1.6E-2</v>
      </c>
      <c r="AD34" s="54"/>
      <c r="AE34" s="54"/>
      <c r="AF34" s="54">
        <v>0.02</v>
      </c>
      <c r="AG34" s="54">
        <v>2.5000000000000001E-2</v>
      </c>
      <c r="AH34" s="54">
        <v>1.6E-2</v>
      </c>
      <c r="AI34" s="54">
        <v>1.6E-2</v>
      </c>
    </row>
    <row r="35" spans="1:35" s="24" customFormat="1" ht="18" customHeight="1" thickBot="1" x14ac:dyDescent="0.3">
      <c r="A35" s="154"/>
      <c r="B35" s="160"/>
      <c r="C35" s="45" t="s">
        <v>39</v>
      </c>
      <c r="D35" s="36">
        <f t="shared" si="1"/>
        <v>734.26299999999992</v>
      </c>
      <c r="E35" s="51"/>
      <c r="F35" s="50">
        <v>37.299999999999997</v>
      </c>
      <c r="G35" s="51"/>
      <c r="H35" s="51"/>
      <c r="I35" s="50"/>
      <c r="J35" s="51"/>
      <c r="K35" s="50"/>
      <c r="L35" s="50"/>
      <c r="M35" s="50">
        <v>59.8</v>
      </c>
      <c r="N35" s="51"/>
      <c r="O35" s="50"/>
      <c r="P35" s="50">
        <v>44.863</v>
      </c>
      <c r="Q35" s="50"/>
      <c r="R35" s="50"/>
      <c r="S35" s="50"/>
      <c r="T35" s="50"/>
      <c r="U35" s="50"/>
      <c r="V35" s="50"/>
      <c r="W35" s="50">
        <v>14.9</v>
      </c>
      <c r="X35" s="29"/>
      <c r="Y35" s="50">
        <v>29.9</v>
      </c>
      <c r="Z35" s="50">
        <v>186.9</v>
      </c>
      <c r="AA35" s="51"/>
      <c r="AB35" s="50">
        <v>186.9</v>
      </c>
      <c r="AC35" s="50">
        <v>29.9</v>
      </c>
      <c r="AD35" s="50"/>
      <c r="AE35" s="50"/>
      <c r="AF35" s="50">
        <v>37.299999999999997</v>
      </c>
      <c r="AG35" s="50">
        <v>46.7</v>
      </c>
      <c r="AH35" s="50">
        <v>29.9</v>
      </c>
      <c r="AI35" s="50">
        <v>29.9</v>
      </c>
    </row>
    <row r="36" spans="1:35" s="24" customFormat="1" ht="15" x14ac:dyDescent="0.25">
      <c r="A36" s="153" t="s">
        <v>77</v>
      </c>
      <c r="B36" s="155" t="s">
        <v>78</v>
      </c>
      <c r="C36" s="46" t="s">
        <v>62</v>
      </c>
      <c r="D36" s="16">
        <f t="shared" si="1"/>
        <v>0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55"/>
      <c r="P36" s="55"/>
      <c r="Q36" s="42"/>
      <c r="R36" s="42"/>
      <c r="S36" s="42"/>
      <c r="T36" s="42"/>
      <c r="U36" s="42"/>
      <c r="V36" s="42"/>
      <c r="W36" s="62"/>
      <c r="X36" s="42"/>
      <c r="Y36" s="42"/>
      <c r="Z36" s="62"/>
      <c r="AA36" s="62"/>
      <c r="AB36" s="62"/>
      <c r="AC36" s="62"/>
      <c r="AD36" s="62"/>
      <c r="AE36" s="62"/>
      <c r="AF36" s="62"/>
      <c r="AG36" s="62"/>
      <c r="AH36" s="62"/>
      <c r="AI36" s="62"/>
    </row>
    <row r="37" spans="1:35" s="24" customFormat="1" ht="15.75" thickBot="1" x14ac:dyDescent="0.3">
      <c r="A37" s="154"/>
      <c r="B37" s="156"/>
      <c r="C37" s="48" t="s">
        <v>39</v>
      </c>
      <c r="D37" s="36">
        <f t="shared" si="1"/>
        <v>0</v>
      </c>
      <c r="E37" s="51"/>
      <c r="F37" s="51"/>
      <c r="G37" s="51"/>
      <c r="H37" s="51"/>
      <c r="I37" s="50"/>
      <c r="J37" s="50"/>
      <c r="K37" s="51"/>
      <c r="L37" s="50"/>
      <c r="M37" s="50"/>
      <c r="N37" s="50"/>
      <c r="O37" s="50"/>
      <c r="P37" s="50"/>
      <c r="Q37" s="51"/>
      <c r="R37" s="51"/>
      <c r="S37" s="51"/>
      <c r="T37" s="51"/>
      <c r="U37" s="51"/>
      <c r="V37" s="51"/>
      <c r="W37" s="50"/>
      <c r="X37" s="50"/>
      <c r="Y37" s="51"/>
      <c r="Z37" s="51"/>
      <c r="AA37" s="50"/>
      <c r="AB37" s="50"/>
      <c r="AC37" s="50"/>
      <c r="AD37" s="50"/>
      <c r="AE37" s="50"/>
      <c r="AF37" s="50"/>
      <c r="AG37" s="51"/>
      <c r="AH37" s="51"/>
      <c r="AI37" s="51"/>
    </row>
    <row r="38" spans="1:35" s="24" customFormat="1" ht="15" x14ac:dyDescent="0.25">
      <c r="A38" s="153" t="s">
        <v>79</v>
      </c>
      <c r="B38" s="161" t="s">
        <v>80</v>
      </c>
      <c r="C38" s="52" t="s">
        <v>62</v>
      </c>
      <c r="D38" s="16">
        <f t="shared" si="1"/>
        <v>0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1:35" s="24" customFormat="1" ht="15.75" thickBot="1" x14ac:dyDescent="0.3">
      <c r="A39" s="154"/>
      <c r="B39" s="162"/>
      <c r="C39" s="45" t="s">
        <v>39</v>
      </c>
      <c r="D39" s="36">
        <f t="shared" si="1"/>
        <v>0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</row>
    <row r="40" spans="1:35" s="65" customFormat="1" ht="15" x14ac:dyDescent="0.25">
      <c r="A40" s="131" t="s">
        <v>81</v>
      </c>
      <c r="B40" s="155" t="s">
        <v>82</v>
      </c>
      <c r="C40" s="64" t="s">
        <v>67</v>
      </c>
      <c r="D40" s="53">
        <f t="shared" si="1"/>
        <v>3.5000000000000003E-2</v>
      </c>
      <c r="E40" s="54"/>
      <c r="F40" s="54"/>
      <c r="G40" s="54"/>
      <c r="H40" s="54">
        <v>3.5000000000000003E-2</v>
      </c>
      <c r="I40" s="62"/>
      <c r="J40" s="62"/>
      <c r="K40" s="62"/>
      <c r="L40" s="62"/>
      <c r="M40" s="62"/>
      <c r="N40" s="62"/>
      <c r="O40" s="62"/>
      <c r="P40" s="54"/>
      <c r="Q40" s="62"/>
      <c r="R40" s="62"/>
      <c r="S40" s="62"/>
      <c r="T40" s="54"/>
      <c r="U40" s="62"/>
      <c r="V40" s="62"/>
      <c r="W40" s="54"/>
      <c r="X40" s="62"/>
      <c r="Y40" s="62"/>
      <c r="Z40" s="62"/>
      <c r="AA40" s="62"/>
      <c r="AB40" s="62"/>
      <c r="AC40" s="62"/>
      <c r="AD40" s="54"/>
      <c r="AE40" s="62"/>
      <c r="AF40" s="62"/>
      <c r="AG40" s="62"/>
      <c r="AH40" s="54"/>
      <c r="AI40" s="62"/>
    </row>
    <row r="41" spans="1:35" s="65" customFormat="1" ht="15.75" thickBot="1" x14ac:dyDescent="0.3">
      <c r="A41" s="163"/>
      <c r="B41" s="156"/>
      <c r="C41" s="66" t="s">
        <v>39</v>
      </c>
      <c r="D41" s="36">
        <f t="shared" si="1"/>
        <v>44.7</v>
      </c>
      <c r="E41" s="50"/>
      <c r="F41" s="50"/>
      <c r="G41" s="50"/>
      <c r="H41" s="50">
        <v>44.7</v>
      </c>
      <c r="I41" s="50"/>
      <c r="J41" s="51"/>
      <c r="K41" s="50"/>
      <c r="L41" s="51"/>
      <c r="M41" s="51"/>
      <c r="N41" s="51"/>
      <c r="O41" s="51"/>
      <c r="P41" s="50"/>
      <c r="Q41" s="51"/>
      <c r="R41" s="51"/>
      <c r="S41" s="50"/>
      <c r="T41" s="50"/>
      <c r="U41" s="51"/>
      <c r="V41" s="51"/>
      <c r="W41" s="50"/>
      <c r="X41" s="51"/>
      <c r="Y41" s="50"/>
      <c r="Z41" s="50"/>
      <c r="AA41" s="51"/>
      <c r="AB41" s="51"/>
      <c r="AC41" s="51"/>
      <c r="AD41" s="50"/>
      <c r="AE41" s="51"/>
      <c r="AF41" s="50"/>
      <c r="AG41" s="51"/>
      <c r="AH41" s="50"/>
      <c r="AI41" s="50"/>
    </row>
    <row r="42" spans="1:35" s="24" customFormat="1" ht="15" x14ac:dyDescent="0.25">
      <c r="A42" s="153" t="s">
        <v>83</v>
      </c>
      <c r="B42" s="164" t="s">
        <v>84</v>
      </c>
      <c r="C42" s="52" t="s">
        <v>62</v>
      </c>
      <c r="D42" s="67">
        <f>E42+F42+G42+H42+I42+J42+K42+L42+M42+N42+O42+P42+Q42+R42+S42+T42+U42+V42+W42+X42+Y42+Z42+AA42+AB42+AC42+AD42+AE42+AF42+AG42+AH42+AI42</f>
        <v>165</v>
      </c>
      <c r="E42" s="39">
        <v>0</v>
      </c>
      <c r="F42" s="68">
        <v>4</v>
      </c>
      <c r="G42" s="39">
        <v>1</v>
      </c>
      <c r="H42" s="39">
        <v>1</v>
      </c>
      <c r="I42" s="39">
        <v>1</v>
      </c>
      <c r="J42" s="39">
        <v>4</v>
      </c>
      <c r="K42" s="39">
        <v>3</v>
      </c>
      <c r="L42" s="39">
        <v>1</v>
      </c>
      <c r="M42" s="39">
        <v>4</v>
      </c>
      <c r="N42" s="39">
        <v>2</v>
      </c>
      <c r="O42" s="39">
        <v>2</v>
      </c>
      <c r="P42" s="39">
        <v>3</v>
      </c>
      <c r="Q42" s="39">
        <v>3</v>
      </c>
      <c r="R42" s="39">
        <v>3</v>
      </c>
      <c r="S42" s="39">
        <v>2</v>
      </c>
      <c r="T42" s="39">
        <v>3</v>
      </c>
      <c r="U42" s="39">
        <v>2</v>
      </c>
      <c r="V42" s="39">
        <v>2</v>
      </c>
      <c r="W42" s="39">
        <v>2</v>
      </c>
      <c r="X42" s="39">
        <v>2</v>
      </c>
      <c r="Y42" s="39">
        <v>1</v>
      </c>
      <c r="Z42" s="39">
        <v>48</v>
      </c>
      <c r="AA42" s="39">
        <v>2</v>
      </c>
      <c r="AB42" s="39">
        <v>48</v>
      </c>
      <c r="AC42" s="39">
        <v>2</v>
      </c>
      <c r="AD42" s="39">
        <v>7</v>
      </c>
      <c r="AE42" s="39">
        <v>1</v>
      </c>
      <c r="AF42" s="39">
        <v>2</v>
      </c>
      <c r="AG42" s="39">
        <v>5</v>
      </c>
      <c r="AH42" s="39">
        <v>2</v>
      </c>
      <c r="AI42" s="39">
        <v>2</v>
      </c>
    </row>
    <row r="43" spans="1:35" s="24" customFormat="1" ht="15" x14ac:dyDescent="0.25">
      <c r="A43" s="143"/>
      <c r="B43" s="165"/>
      <c r="C43" s="48" t="s">
        <v>39</v>
      </c>
      <c r="D43" s="47">
        <f>E43+F43+G43+H43+I43+J43+K43+L43+M43+N43+O43+P43+Q43+R43+S43+T43+U43+V43+W43+X43+Y43+Z43+AA43+AB43+AC43+AD43+AE43+AF43+AG43+AH43+AI43</f>
        <v>302.44599999999997</v>
      </c>
      <c r="E43" s="29">
        <v>0</v>
      </c>
      <c r="F43" s="69">
        <v>5.2949999999999999</v>
      </c>
      <c r="G43" s="29">
        <v>1.3240000000000001</v>
      </c>
      <c r="H43" s="29">
        <v>1.3240000000000001</v>
      </c>
      <c r="I43" s="29">
        <v>1.3240000000000001</v>
      </c>
      <c r="J43" s="29">
        <v>5.2949999999999999</v>
      </c>
      <c r="K43" s="29">
        <v>3.9710000000000001</v>
      </c>
      <c r="L43" s="29">
        <v>1.3240000000000001</v>
      </c>
      <c r="M43" s="29">
        <v>5.2949999999999999</v>
      </c>
      <c r="N43" s="29">
        <v>2.6469999999999998</v>
      </c>
      <c r="O43" s="29">
        <v>2.6469999999999998</v>
      </c>
      <c r="P43" s="29">
        <v>3.9710000000000001</v>
      </c>
      <c r="Q43" s="29">
        <v>3.9710000000000001</v>
      </c>
      <c r="R43" s="29">
        <v>3.9710000000000001</v>
      </c>
      <c r="S43" s="29">
        <v>2.6469999999999998</v>
      </c>
      <c r="T43" s="29">
        <v>3.9710000000000001</v>
      </c>
      <c r="U43" s="29">
        <v>2.6469999999999998</v>
      </c>
      <c r="V43" s="29">
        <v>2.6469999999999998</v>
      </c>
      <c r="W43" s="29">
        <v>2.6469999999999998</v>
      </c>
      <c r="X43" s="29">
        <v>2.6469999999999998</v>
      </c>
      <c r="Y43" s="29">
        <v>1.325</v>
      </c>
      <c r="Z43" s="29">
        <v>105.556</v>
      </c>
      <c r="AA43" s="29">
        <v>2.6469999999999998</v>
      </c>
      <c r="AB43" s="29">
        <v>105.556</v>
      </c>
      <c r="AC43" s="29">
        <v>2.6469999999999998</v>
      </c>
      <c r="AD43" s="29">
        <v>9.266</v>
      </c>
      <c r="AE43" s="29">
        <v>1.325</v>
      </c>
      <c r="AF43" s="29">
        <v>2.6469999999999998</v>
      </c>
      <c r="AG43" s="29">
        <v>6.6180000000000003</v>
      </c>
      <c r="AH43" s="29">
        <v>2.6469999999999998</v>
      </c>
      <c r="AI43" s="29">
        <v>2.6469999999999998</v>
      </c>
    </row>
    <row r="44" spans="1:35" s="24" customFormat="1" ht="15" x14ac:dyDescent="0.25">
      <c r="A44" s="134" t="s">
        <v>85</v>
      </c>
      <c r="B44" s="166" t="s">
        <v>86</v>
      </c>
      <c r="C44" s="26" t="s">
        <v>62</v>
      </c>
      <c r="D44" s="16">
        <f t="shared" si="1"/>
        <v>20</v>
      </c>
      <c r="E44" s="41"/>
      <c r="F44" s="41">
        <v>4</v>
      </c>
      <c r="G44" s="41"/>
      <c r="H44" s="41"/>
      <c r="I44" s="41">
        <v>2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>
        <v>5</v>
      </c>
      <c r="AC44" s="41"/>
      <c r="AD44" s="41"/>
      <c r="AE44" s="41"/>
      <c r="AF44" s="41">
        <v>4</v>
      </c>
      <c r="AG44" s="41">
        <v>5</v>
      </c>
      <c r="AH44" s="41"/>
      <c r="AI44" s="41"/>
    </row>
    <row r="45" spans="1:35" s="24" customFormat="1" ht="15" x14ac:dyDescent="0.25">
      <c r="A45" s="135"/>
      <c r="B45" s="165"/>
      <c r="C45" s="26" t="s">
        <v>39</v>
      </c>
      <c r="D45" s="27">
        <f t="shared" si="1"/>
        <v>365</v>
      </c>
      <c r="E45" s="28"/>
      <c r="F45" s="29">
        <v>80</v>
      </c>
      <c r="G45" s="28"/>
      <c r="H45" s="28"/>
      <c r="I45" s="29">
        <v>30</v>
      </c>
      <c r="J45" s="29"/>
      <c r="K45" s="29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9"/>
      <c r="W45" s="28"/>
      <c r="X45" s="28"/>
      <c r="Y45" s="28"/>
      <c r="Z45" s="29"/>
      <c r="AA45" s="28"/>
      <c r="AB45" s="29">
        <v>100</v>
      </c>
      <c r="AC45" s="28"/>
      <c r="AD45" s="28"/>
      <c r="AE45" s="29"/>
      <c r="AF45" s="29">
        <v>80</v>
      </c>
      <c r="AG45" s="29">
        <v>75</v>
      </c>
      <c r="AH45" s="28"/>
      <c r="AI45" s="29"/>
    </row>
    <row r="46" spans="1:35" s="71" customFormat="1" ht="15.75" customHeight="1" x14ac:dyDescent="0.25">
      <c r="A46" s="134" t="s">
        <v>87</v>
      </c>
      <c r="B46" s="166" t="s">
        <v>88</v>
      </c>
      <c r="C46" s="26" t="s">
        <v>62</v>
      </c>
      <c r="D46" s="58">
        <f t="shared" si="1"/>
        <v>61</v>
      </c>
      <c r="E46" s="41"/>
      <c r="F46" s="41"/>
      <c r="G46" s="41"/>
      <c r="H46" s="41"/>
      <c r="I46" s="70">
        <v>3</v>
      </c>
      <c r="J46" s="41"/>
      <c r="K46" s="41"/>
      <c r="L46" s="70">
        <v>4</v>
      </c>
      <c r="M46" s="70">
        <v>6</v>
      </c>
      <c r="N46" s="41"/>
      <c r="O46" s="41"/>
      <c r="P46" s="70">
        <v>16</v>
      </c>
      <c r="Q46" s="70">
        <v>12</v>
      </c>
      <c r="R46" s="70">
        <v>4</v>
      </c>
      <c r="S46" s="70">
        <v>4</v>
      </c>
      <c r="T46" s="70">
        <v>4</v>
      </c>
      <c r="U46" s="70">
        <v>4</v>
      </c>
      <c r="V46" s="70">
        <v>4</v>
      </c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</row>
    <row r="47" spans="1:35" s="71" customFormat="1" ht="17.25" customHeight="1" x14ac:dyDescent="0.25">
      <c r="A47" s="135"/>
      <c r="B47" s="165"/>
      <c r="C47" s="26" t="s">
        <v>39</v>
      </c>
      <c r="D47" s="27">
        <f t="shared" si="1"/>
        <v>1250.8349999999998</v>
      </c>
      <c r="E47" s="29"/>
      <c r="F47" s="29"/>
      <c r="G47" s="29"/>
      <c r="H47" s="29"/>
      <c r="I47" s="72">
        <v>61.37</v>
      </c>
      <c r="J47" s="28"/>
      <c r="K47" s="29"/>
      <c r="L47" s="72">
        <v>81.93</v>
      </c>
      <c r="M47" s="72">
        <v>122.745</v>
      </c>
      <c r="N47" s="29"/>
      <c r="O47" s="29"/>
      <c r="P47" s="72">
        <v>330.15</v>
      </c>
      <c r="Q47" s="72">
        <v>245.49</v>
      </c>
      <c r="R47" s="72">
        <v>81.83</v>
      </c>
      <c r="S47" s="72">
        <v>81.83</v>
      </c>
      <c r="T47" s="72">
        <v>81.83</v>
      </c>
      <c r="U47" s="72">
        <v>81.83</v>
      </c>
      <c r="V47" s="72">
        <v>81.83</v>
      </c>
      <c r="W47" s="28"/>
      <c r="X47" s="29"/>
      <c r="Y47" s="29"/>
      <c r="Z47" s="28"/>
      <c r="AA47" s="29"/>
      <c r="AB47" s="29"/>
      <c r="AC47" s="29"/>
      <c r="AD47" s="29"/>
      <c r="AE47" s="29"/>
      <c r="AF47" s="29"/>
      <c r="AG47" s="28"/>
      <c r="AH47" s="28"/>
      <c r="AI47" s="28"/>
    </row>
    <row r="48" spans="1:35" s="71" customFormat="1" ht="15" customHeight="1" x14ac:dyDescent="0.25">
      <c r="A48" s="134" t="s">
        <v>89</v>
      </c>
      <c r="B48" s="167" t="s">
        <v>90</v>
      </c>
      <c r="C48" s="26" t="s">
        <v>42</v>
      </c>
      <c r="D48" s="27">
        <f t="shared" si="1"/>
        <v>0.32400000000000007</v>
      </c>
      <c r="E48" s="42"/>
      <c r="F48" s="42"/>
      <c r="G48" s="42"/>
      <c r="H48" s="42"/>
      <c r="I48" s="42">
        <v>1.7999999999999999E-2</v>
      </c>
      <c r="J48" s="29">
        <v>1.7999999999999999E-2</v>
      </c>
      <c r="K48" s="42"/>
      <c r="L48" s="42"/>
      <c r="M48" s="42"/>
      <c r="N48" s="42"/>
      <c r="O48" s="42"/>
      <c r="P48" s="42"/>
      <c r="Q48" s="42">
        <v>2.4E-2</v>
      </c>
      <c r="R48" s="29">
        <v>0.02</v>
      </c>
      <c r="S48" s="29">
        <v>0.02</v>
      </c>
      <c r="T48" s="29">
        <v>0.02</v>
      </c>
      <c r="U48" s="29">
        <v>0.02</v>
      </c>
      <c r="V48" s="29">
        <v>0.02</v>
      </c>
      <c r="W48" s="42"/>
      <c r="X48" s="42"/>
      <c r="Y48" s="42"/>
      <c r="Z48" s="42">
        <v>0.108</v>
      </c>
      <c r="AA48" s="42"/>
      <c r="AB48" s="42"/>
      <c r="AC48" s="42">
        <v>2.5999999999999999E-2</v>
      </c>
      <c r="AD48" s="42"/>
      <c r="AE48" s="42"/>
      <c r="AF48" s="29">
        <v>0.03</v>
      </c>
      <c r="AG48" s="42"/>
      <c r="AH48" s="42"/>
      <c r="AI48" s="42"/>
    </row>
    <row r="49" spans="1:35" s="71" customFormat="1" ht="21.6" customHeight="1" x14ac:dyDescent="0.25">
      <c r="A49" s="135"/>
      <c r="B49" s="168"/>
      <c r="C49" s="26" t="s">
        <v>39</v>
      </c>
      <c r="D49" s="27">
        <f t="shared" si="1"/>
        <v>256.15000000000003</v>
      </c>
      <c r="E49" s="29"/>
      <c r="F49" s="29"/>
      <c r="G49" s="29"/>
      <c r="H49" s="29"/>
      <c r="I49" s="29">
        <v>30</v>
      </c>
      <c r="J49" s="29">
        <v>30</v>
      </c>
      <c r="K49" s="29"/>
      <c r="L49" s="28"/>
      <c r="M49" s="29"/>
      <c r="N49" s="29"/>
      <c r="O49" s="28"/>
      <c r="P49" s="28"/>
      <c r="Q49" s="29">
        <v>40</v>
      </c>
      <c r="R49" s="29">
        <v>6.4</v>
      </c>
      <c r="S49" s="29">
        <v>6.4</v>
      </c>
      <c r="T49" s="29">
        <v>6.4</v>
      </c>
      <c r="U49" s="29">
        <v>6.4</v>
      </c>
      <c r="V49" s="29">
        <v>6.4</v>
      </c>
      <c r="W49" s="28"/>
      <c r="X49" s="28"/>
      <c r="Y49" s="28"/>
      <c r="Z49" s="29">
        <v>41.95</v>
      </c>
      <c r="AA49" s="29"/>
      <c r="AB49" s="29"/>
      <c r="AC49" s="29">
        <f>21+11.2</f>
        <v>32.200000000000003</v>
      </c>
      <c r="AD49" s="29"/>
      <c r="AE49" s="28"/>
      <c r="AF49" s="29">
        <v>50</v>
      </c>
      <c r="AG49" s="29"/>
      <c r="AH49" s="28"/>
      <c r="AI49" s="29"/>
    </row>
    <row r="50" spans="1:35" s="71" customFormat="1" ht="15" x14ac:dyDescent="0.25">
      <c r="A50" s="169" t="s">
        <v>91</v>
      </c>
      <c r="B50" s="171" t="s">
        <v>92</v>
      </c>
      <c r="C50" s="73" t="s">
        <v>62</v>
      </c>
      <c r="D50" s="58">
        <f t="shared" si="1"/>
        <v>2</v>
      </c>
      <c r="E50" s="41"/>
      <c r="F50" s="41"/>
      <c r="G50" s="41"/>
      <c r="H50" s="41"/>
      <c r="I50" s="41"/>
      <c r="J50" s="41"/>
      <c r="K50" s="41">
        <v>2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</row>
    <row r="51" spans="1:35" s="71" customFormat="1" ht="15" x14ac:dyDescent="0.25">
      <c r="A51" s="170"/>
      <c r="B51" s="141"/>
      <c r="C51" s="73" t="s">
        <v>39</v>
      </c>
      <c r="D51" s="27">
        <f t="shared" si="1"/>
        <v>6.2</v>
      </c>
      <c r="E51" s="28"/>
      <c r="F51" s="28"/>
      <c r="G51" s="28"/>
      <c r="H51" s="28"/>
      <c r="I51" s="28"/>
      <c r="J51" s="28"/>
      <c r="K51" s="29">
        <v>6.2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9"/>
      <c r="AI51" s="29"/>
    </row>
    <row r="52" spans="1:35" s="71" customFormat="1" ht="15" x14ac:dyDescent="0.25">
      <c r="A52" s="134" t="s">
        <v>93</v>
      </c>
      <c r="B52" s="172" t="s">
        <v>94</v>
      </c>
      <c r="C52" s="26" t="s">
        <v>62</v>
      </c>
      <c r="D52" s="58">
        <f t="shared" si="1"/>
        <v>0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</row>
    <row r="53" spans="1:35" s="74" customFormat="1" ht="15" customHeight="1" x14ac:dyDescent="0.25">
      <c r="A53" s="135"/>
      <c r="B53" s="173"/>
      <c r="C53" s="26" t="s">
        <v>39</v>
      </c>
      <c r="D53" s="27">
        <f t="shared" si="1"/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</row>
    <row r="54" spans="1:35" s="71" customFormat="1" ht="15" customHeight="1" x14ac:dyDescent="0.25">
      <c r="A54" s="134" t="s">
        <v>95</v>
      </c>
      <c r="B54" s="166" t="s">
        <v>96</v>
      </c>
      <c r="C54" s="26" t="s">
        <v>97</v>
      </c>
      <c r="D54" s="27">
        <f t="shared" si="1"/>
        <v>0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</row>
    <row r="55" spans="1:35" s="71" customFormat="1" ht="18.600000000000001" customHeight="1" x14ac:dyDescent="0.25">
      <c r="A55" s="135"/>
      <c r="B55" s="165"/>
      <c r="C55" s="26" t="s">
        <v>39</v>
      </c>
      <c r="D55" s="27">
        <f t="shared" si="1"/>
        <v>0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</row>
    <row r="56" spans="1:35" s="24" customFormat="1" ht="15" x14ac:dyDescent="0.25">
      <c r="A56" s="134" t="s">
        <v>98</v>
      </c>
      <c r="B56" s="166" t="s">
        <v>99</v>
      </c>
      <c r="C56" s="26" t="s">
        <v>62</v>
      </c>
      <c r="D56" s="58">
        <f t="shared" si="1"/>
        <v>0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</row>
    <row r="57" spans="1:35" s="24" customFormat="1" ht="15" x14ac:dyDescent="0.25">
      <c r="A57" s="135"/>
      <c r="B57" s="165"/>
      <c r="C57" s="26" t="s">
        <v>39</v>
      </c>
      <c r="D57" s="27">
        <f t="shared" si="1"/>
        <v>0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s="24" customFormat="1" ht="15" x14ac:dyDescent="0.25">
      <c r="A58" s="142" t="s">
        <v>100</v>
      </c>
      <c r="B58" s="166" t="s">
        <v>101</v>
      </c>
      <c r="C58" s="46" t="s">
        <v>62</v>
      </c>
      <c r="D58" s="58">
        <f t="shared" si="1"/>
        <v>0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</row>
    <row r="59" spans="1:35" s="24" customFormat="1" ht="15.75" thickBot="1" x14ac:dyDescent="0.3">
      <c r="A59" s="154"/>
      <c r="B59" s="174"/>
      <c r="C59" s="45" t="s">
        <v>39</v>
      </c>
      <c r="D59" s="36">
        <f t="shared" si="1"/>
        <v>0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</row>
    <row r="60" spans="1:35" s="24" customFormat="1" ht="15" customHeight="1" x14ac:dyDescent="0.25">
      <c r="A60" s="153" t="s">
        <v>102</v>
      </c>
      <c r="B60" s="164" t="s">
        <v>103</v>
      </c>
      <c r="C60" s="46" t="s">
        <v>104</v>
      </c>
      <c r="D60" s="53">
        <f t="shared" si="1"/>
        <v>4.7E-2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>
        <v>1.4999999999999999E-2</v>
      </c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>
        <v>3.2000000000000001E-2</v>
      </c>
      <c r="AI60" s="39"/>
    </row>
    <row r="61" spans="1:35" s="24" customFormat="1" ht="20.45" customHeight="1" x14ac:dyDescent="0.25">
      <c r="A61" s="143"/>
      <c r="B61" s="165"/>
      <c r="C61" s="48" t="s">
        <v>39</v>
      </c>
      <c r="D61" s="27">
        <f t="shared" si="1"/>
        <v>19.200000000000003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7">
        <v>6.4</v>
      </c>
      <c r="R61" s="41"/>
      <c r="S61" s="41"/>
      <c r="T61" s="41"/>
      <c r="U61" s="41"/>
      <c r="V61" s="41"/>
      <c r="W61" s="41"/>
      <c r="X61" s="41"/>
      <c r="Y61" s="41"/>
      <c r="Z61" s="47"/>
      <c r="AA61" s="41"/>
      <c r="AB61" s="41"/>
      <c r="AC61" s="41"/>
      <c r="AD61" s="41"/>
      <c r="AE61" s="41"/>
      <c r="AF61" s="41"/>
      <c r="AG61" s="41"/>
      <c r="AH61" s="47">
        <v>12.8</v>
      </c>
      <c r="AI61" s="41"/>
    </row>
    <row r="62" spans="1:35" s="24" customFormat="1" ht="15" customHeight="1" x14ac:dyDescent="0.25">
      <c r="A62" s="134" t="s">
        <v>105</v>
      </c>
      <c r="B62" s="166" t="s">
        <v>106</v>
      </c>
      <c r="C62" s="26" t="s">
        <v>97</v>
      </c>
      <c r="D62" s="27">
        <f t="shared" si="1"/>
        <v>6.5000000000000002E-2</v>
      </c>
      <c r="E62" s="41">
        <v>1.4999999999999999E-2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7"/>
      <c r="R62" s="47">
        <v>0.05</v>
      </c>
      <c r="S62" s="47"/>
      <c r="T62" s="47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</row>
    <row r="63" spans="1:35" s="24" customFormat="1" ht="19.149999999999999" customHeight="1" thickBot="1" x14ac:dyDescent="0.3">
      <c r="A63" s="175"/>
      <c r="B63" s="174"/>
      <c r="C63" s="45" t="s">
        <v>39</v>
      </c>
      <c r="D63" s="36">
        <f t="shared" si="1"/>
        <v>113.75</v>
      </c>
      <c r="E63" s="36">
        <v>26.25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36"/>
      <c r="Q63" s="36"/>
      <c r="R63" s="36">
        <v>87.5</v>
      </c>
      <c r="S63" s="36"/>
      <c r="T63" s="36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</row>
    <row r="64" spans="1:35" s="24" customFormat="1" ht="19.149999999999999" customHeight="1" thickBot="1" x14ac:dyDescent="0.3">
      <c r="A64" s="76"/>
      <c r="B64" s="164" t="s">
        <v>107</v>
      </c>
      <c r="C64" s="46" t="s">
        <v>62</v>
      </c>
      <c r="D64" s="16">
        <f t="shared" si="1"/>
        <v>44</v>
      </c>
      <c r="E64" s="67"/>
      <c r="F64" s="67">
        <v>6</v>
      </c>
      <c r="G64" s="67"/>
      <c r="H64" s="67"/>
      <c r="I64" s="67"/>
      <c r="J64" s="67"/>
      <c r="K64" s="67"/>
      <c r="L64" s="67"/>
      <c r="M64" s="67">
        <v>6</v>
      </c>
      <c r="N64" s="67"/>
      <c r="O64" s="67"/>
      <c r="P64" s="56"/>
      <c r="Q64" s="67">
        <v>12</v>
      </c>
      <c r="R64" s="56"/>
      <c r="S64" s="56"/>
      <c r="T64" s="56"/>
      <c r="U64" s="67"/>
      <c r="V64" s="67"/>
      <c r="W64" s="67"/>
      <c r="X64" s="67"/>
      <c r="Y64" s="67"/>
      <c r="Z64" s="67"/>
      <c r="AA64" s="67"/>
      <c r="AB64" s="67"/>
      <c r="AC64" s="67"/>
      <c r="AD64" s="67">
        <v>12</v>
      </c>
      <c r="AE64" s="67"/>
      <c r="AF64" s="67"/>
      <c r="AG64" s="67">
        <v>8</v>
      </c>
      <c r="AH64" s="67"/>
      <c r="AI64" s="67"/>
    </row>
    <row r="65" spans="1:35" s="24" customFormat="1" ht="19.149999999999999" customHeight="1" thickBot="1" x14ac:dyDescent="0.3">
      <c r="A65" s="76"/>
      <c r="B65" s="174"/>
      <c r="C65" s="48" t="s">
        <v>39</v>
      </c>
      <c r="D65" s="36">
        <f t="shared" si="1"/>
        <v>55.19</v>
      </c>
      <c r="E65" s="77"/>
      <c r="F65" s="78">
        <v>7.52</v>
      </c>
      <c r="G65" s="77"/>
      <c r="H65" s="77"/>
      <c r="I65" s="77"/>
      <c r="J65" s="77"/>
      <c r="K65" s="77"/>
      <c r="L65" s="77"/>
      <c r="M65" s="78">
        <v>7.52</v>
      </c>
      <c r="N65" s="77"/>
      <c r="O65" s="77"/>
      <c r="P65" s="78"/>
      <c r="Q65" s="36">
        <v>15.05</v>
      </c>
      <c r="R65" s="36"/>
      <c r="S65" s="36"/>
      <c r="T65" s="36"/>
      <c r="U65" s="60"/>
      <c r="V65" s="60"/>
      <c r="W65" s="60"/>
      <c r="X65" s="60"/>
      <c r="Y65" s="60"/>
      <c r="Z65" s="60"/>
      <c r="AA65" s="60"/>
      <c r="AB65" s="60"/>
      <c r="AC65" s="60"/>
      <c r="AD65" s="36">
        <v>15.05</v>
      </c>
      <c r="AE65" s="60"/>
      <c r="AF65" s="36"/>
      <c r="AG65" s="36">
        <v>10.050000000000001</v>
      </c>
      <c r="AH65" s="60"/>
      <c r="AI65" s="60"/>
    </row>
    <row r="66" spans="1:35" s="24" customFormat="1" ht="20.45" customHeight="1" thickBot="1" x14ac:dyDescent="0.3">
      <c r="A66" s="79" t="s">
        <v>108</v>
      </c>
      <c r="B66" s="11" t="s">
        <v>109</v>
      </c>
      <c r="C66" s="12" t="s">
        <v>39</v>
      </c>
      <c r="D66" s="80">
        <f t="shared" si="1"/>
        <v>1187.482</v>
      </c>
      <c r="E66" s="81">
        <f t="shared" ref="E66:AI66" si="4">E68+E78+E80</f>
        <v>16.684000000000001</v>
      </c>
      <c r="F66" s="81">
        <f t="shared" si="4"/>
        <v>115.48299999999999</v>
      </c>
      <c r="G66" s="81">
        <f t="shared" si="4"/>
        <v>21.454999999999998</v>
      </c>
      <c r="H66" s="81">
        <f t="shared" si="4"/>
        <v>21.445</v>
      </c>
      <c r="I66" s="81">
        <f t="shared" si="4"/>
        <v>17.671999999999997</v>
      </c>
      <c r="J66" s="81">
        <f t="shared" si="4"/>
        <v>42.509</v>
      </c>
      <c r="K66" s="81">
        <f t="shared" si="4"/>
        <v>111.143</v>
      </c>
      <c r="L66" s="81">
        <f t="shared" si="4"/>
        <v>21.372</v>
      </c>
      <c r="M66" s="81">
        <f t="shared" si="4"/>
        <v>38.58</v>
      </c>
      <c r="N66" s="81">
        <f t="shared" si="4"/>
        <v>35.112000000000002</v>
      </c>
      <c r="O66" s="81">
        <f t="shared" si="4"/>
        <v>26.273</v>
      </c>
      <c r="P66" s="81">
        <f t="shared" si="4"/>
        <v>27.664999999999999</v>
      </c>
      <c r="Q66" s="82">
        <f t="shared" si="4"/>
        <v>51.191999999999993</v>
      </c>
      <c r="R66" s="82">
        <f t="shared" si="4"/>
        <v>28.753999999999998</v>
      </c>
      <c r="S66" s="82">
        <f t="shared" si="4"/>
        <v>28.753999999999998</v>
      </c>
      <c r="T66" s="82">
        <f t="shared" si="4"/>
        <v>43.548000000000002</v>
      </c>
      <c r="U66" s="82">
        <f t="shared" si="4"/>
        <v>27.597999999999999</v>
      </c>
      <c r="V66" s="82">
        <f t="shared" si="4"/>
        <v>24.024000000000001</v>
      </c>
      <c r="W66" s="82">
        <f t="shared" si="4"/>
        <v>33.549999999999997</v>
      </c>
      <c r="X66" s="82">
        <f t="shared" si="4"/>
        <v>21.643000000000001</v>
      </c>
      <c r="Y66" s="83">
        <f t="shared" si="4"/>
        <v>27.597999999999999</v>
      </c>
      <c r="Z66" s="83">
        <f>Z68+Z78+Z80</f>
        <v>63.347999999999999</v>
      </c>
      <c r="AA66" s="83">
        <f>AA68+AA78+AA80</f>
        <v>26.273</v>
      </c>
      <c r="AB66" s="83">
        <f>AB68+AB78+AB80</f>
        <v>63.347999999999999</v>
      </c>
      <c r="AC66" s="82">
        <f t="shared" ref="AC66" si="5">AC68+AC78+AC80</f>
        <v>28.993000000000002</v>
      </c>
      <c r="AD66" s="83">
        <f t="shared" si="4"/>
        <v>26.273</v>
      </c>
      <c r="AE66" s="83">
        <f t="shared" si="4"/>
        <v>26.273</v>
      </c>
      <c r="AF66" s="83">
        <f t="shared" si="4"/>
        <v>26.273</v>
      </c>
      <c r="AG66" s="83">
        <f t="shared" si="4"/>
        <v>26.273</v>
      </c>
      <c r="AH66" s="83">
        <f t="shared" si="4"/>
        <v>58.236999999999995</v>
      </c>
      <c r="AI66" s="83">
        <f t="shared" si="4"/>
        <v>60.137</v>
      </c>
    </row>
    <row r="67" spans="1:35" s="24" customFormat="1" ht="15" x14ac:dyDescent="0.25">
      <c r="A67" s="176" t="s">
        <v>110</v>
      </c>
      <c r="B67" s="178" t="s">
        <v>111</v>
      </c>
      <c r="C67" s="84" t="s">
        <v>67</v>
      </c>
      <c r="D67" s="85">
        <f t="shared" si="1"/>
        <v>0.27100000000000013</v>
      </c>
      <c r="E67" s="86">
        <f t="shared" ref="E67:V68" si="6">E69+E71+E73+E75</f>
        <v>5.0000000000000001E-3</v>
      </c>
      <c r="F67" s="86">
        <f t="shared" si="6"/>
        <v>0.03</v>
      </c>
      <c r="G67" s="86">
        <f t="shared" si="6"/>
        <v>5.0000000000000001E-3</v>
      </c>
      <c r="H67" s="86">
        <f t="shared" si="6"/>
        <v>5.0000000000000001E-3</v>
      </c>
      <c r="I67" s="86">
        <f t="shared" si="6"/>
        <v>4.0000000000000001E-3</v>
      </c>
      <c r="J67" s="86">
        <f t="shared" si="6"/>
        <v>6.0000000000000001E-3</v>
      </c>
      <c r="K67" s="86">
        <f t="shared" si="6"/>
        <v>0.03</v>
      </c>
      <c r="L67" s="86">
        <f t="shared" si="6"/>
        <v>7.0000000000000001E-3</v>
      </c>
      <c r="M67" s="86">
        <f t="shared" si="6"/>
        <v>9.0000000000000011E-3</v>
      </c>
      <c r="N67" s="86">
        <f t="shared" si="6"/>
        <v>6.0000000000000001E-3</v>
      </c>
      <c r="O67" s="86">
        <f t="shared" si="6"/>
        <v>6.0000000000000001E-3</v>
      </c>
      <c r="P67" s="86">
        <f t="shared" si="6"/>
        <v>7.0000000000000001E-3</v>
      </c>
      <c r="Q67" s="87">
        <f t="shared" si="6"/>
        <v>1.4E-2</v>
      </c>
      <c r="R67" s="87">
        <f t="shared" si="6"/>
        <v>8.0000000000000002E-3</v>
      </c>
      <c r="S67" s="87">
        <f t="shared" si="6"/>
        <v>8.0000000000000002E-3</v>
      </c>
      <c r="T67" s="87">
        <f t="shared" si="6"/>
        <v>8.0000000000000002E-3</v>
      </c>
      <c r="U67" s="87">
        <f t="shared" si="6"/>
        <v>7.0000000000000001E-3</v>
      </c>
      <c r="V67" s="87">
        <f t="shared" si="6"/>
        <v>7.0000000000000001E-3</v>
      </c>
      <c r="W67" s="87">
        <f>W69+W71+W73+W75</f>
        <v>7.0000000000000001E-3</v>
      </c>
      <c r="X67" s="87">
        <f t="shared" ref="X67:AI68" si="7">X69+X71+X73+X75</f>
        <v>7.0000000000000001E-3</v>
      </c>
      <c r="Y67" s="86">
        <f t="shared" si="7"/>
        <v>7.0000000000000001E-3</v>
      </c>
      <c r="Z67" s="86">
        <f t="shared" si="7"/>
        <v>6.0000000000000001E-3</v>
      </c>
      <c r="AA67" s="86">
        <f t="shared" si="7"/>
        <v>6.0000000000000001E-3</v>
      </c>
      <c r="AB67" s="86">
        <f t="shared" si="7"/>
        <v>6.0000000000000001E-3</v>
      </c>
      <c r="AC67" s="87">
        <f t="shared" si="7"/>
        <v>7.0000000000000001E-3</v>
      </c>
      <c r="AD67" s="86">
        <f t="shared" si="7"/>
        <v>6.0000000000000001E-3</v>
      </c>
      <c r="AE67" s="86">
        <f t="shared" si="7"/>
        <v>6.0000000000000001E-3</v>
      </c>
      <c r="AF67" s="86">
        <f t="shared" si="7"/>
        <v>6.0000000000000001E-3</v>
      </c>
      <c r="AG67" s="86">
        <f t="shared" si="7"/>
        <v>6.0000000000000001E-3</v>
      </c>
      <c r="AH67" s="86">
        <f t="shared" si="7"/>
        <v>1.3999999999999999E-2</v>
      </c>
      <c r="AI67" s="86">
        <f t="shared" si="7"/>
        <v>1.4999999999999999E-2</v>
      </c>
    </row>
    <row r="68" spans="1:35" s="24" customFormat="1" ht="15" x14ac:dyDescent="0.25">
      <c r="A68" s="177"/>
      <c r="B68" s="179"/>
      <c r="C68" s="20" t="s">
        <v>39</v>
      </c>
      <c r="D68" s="21">
        <f t="shared" si="1"/>
        <v>375.15100000000012</v>
      </c>
      <c r="E68" s="87">
        <f t="shared" si="6"/>
        <v>7.1589999999999998</v>
      </c>
      <c r="F68" s="87">
        <f t="shared" si="6"/>
        <v>40.732999999999997</v>
      </c>
      <c r="G68" s="87">
        <f t="shared" si="6"/>
        <v>7.1689999999999996</v>
      </c>
      <c r="H68" s="87">
        <f t="shared" si="6"/>
        <v>7.1589999999999998</v>
      </c>
      <c r="I68" s="87">
        <f t="shared" si="6"/>
        <v>5.7669999999999995</v>
      </c>
      <c r="J68" s="87">
        <f t="shared" si="6"/>
        <v>8.4130000000000003</v>
      </c>
      <c r="K68" s="87">
        <f t="shared" si="6"/>
        <v>40.732999999999997</v>
      </c>
      <c r="L68" s="87">
        <f t="shared" si="6"/>
        <v>9.4669999999999987</v>
      </c>
      <c r="M68" s="87">
        <f t="shared" si="6"/>
        <v>11.881</v>
      </c>
      <c r="N68" s="87">
        <f t="shared" si="6"/>
        <v>8.4130000000000003</v>
      </c>
      <c r="O68" s="87">
        <f t="shared" si="6"/>
        <v>8.4130000000000003</v>
      </c>
      <c r="P68" s="87">
        <f t="shared" si="6"/>
        <v>9.8049999999999997</v>
      </c>
      <c r="Q68" s="87">
        <f t="shared" si="6"/>
        <v>18.537999999999997</v>
      </c>
      <c r="R68" s="87">
        <f t="shared" si="6"/>
        <v>10.893999999999998</v>
      </c>
      <c r="S68" s="87">
        <f t="shared" si="6"/>
        <v>10.893999999999998</v>
      </c>
      <c r="T68" s="87">
        <f t="shared" si="6"/>
        <v>10.893999999999998</v>
      </c>
      <c r="U68" s="87">
        <f t="shared" si="6"/>
        <v>9.7379999999999995</v>
      </c>
      <c r="V68" s="87">
        <f t="shared" si="6"/>
        <v>9.7379999999999995</v>
      </c>
      <c r="W68" s="87">
        <f>W70+W72+W74+W76</f>
        <v>9.7379999999999995</v>
      </c>
      <c r="X68" s="87">
        <f t="shared" si="7"/>
        <v>9.7379999999999995</v>
      </c>
      <c r="Y68" s="87">
        <f t="shared" si="7"/>
        <v>9.7379999999999995</v>
      </c>
      <c r="Z68" s="87">
        <f t="shared" si="7"/>
        <v>8.581999999999999</v>
      </c>
      <c r="AA68" s="87">
        <f t="shared" si="7"/>
        <v>8.4130000000000003</v>
      </c>
      <c r="AB68" s="87">
        <f t="shared" si="7"/>
        <v>8.581999999999999</v>
      </c>
      <c r="AC68" s="87">
        <f t="shared" si="7"/>
        <v>9.7379999999999995</v>
      </c>
      <c r="AD68" s="87">
        <f t="shared" si="7"/>
        <v>8.4130000000000003</v>
      </c>
      <c r="AE68" s="87">
        <f t="shared" si="7"/>
        <v>8.4130000000000003</v>
      </c>
      <c r="AF68" s="87">
        <f t="shared" si="7"/>
        <v>8.4130000000000003</v>
      </c>
      <c r="AG68" s="87">
        <f t="shared" si="7"/>
        <v>8.4130000000000003</v>
      </c>
      <c r="AH68" s="87">
        <f t="shared" si="7"/>
        <v>19.631</v>
      </c>
      <c r="AI68" s="87">
        <f t="shared" si="7"/>
        <v>21.530999999999999</v>
      </c>
    </row>
    <row r="69" spans="1:35" ht="15" x14ac:dyDescent="0.25">
      <c r="A69" s="142" t="s">
        <v>112</v>
      </c>
      <c r="B69" s="136" t="s">
        <v>113</v>
      </c>
      <c r="C69" s="26" t="s">
        <v>114</v>
      </c>
      <c r="D69" s="27">
        <f t="shared" si="1"/>
        <v>4.2000000000000023E-2</v>
      </c>
      <c r="E69" s="29">
        <v>1E-3</v>
      </c>
      <c r="F69" s="29">
        <v>4.0000000000000001E-3</v>
      </c>
      <c r="G69" s="29">
        <v>1E-3</v>
      </c>
      <c r="H69" s="29">
        <v>1E-3</v>
      </c>
      <c r="I69" s="29">
        <v>1E-3</v>
      </c>
      <c r="J69" s="29">
        <v>1E-3</v>
      </c>
      <c r="K69" s="29">
        <v>4.0000000000000001E-3</v>
      </c>
      <c r="L69" s="29">
        <v>1E-3</v>
      </c>
      <c r="M69" s="29">
        <v>1E-3</v>
      </c>
      <c r="N69" s="29">
        <v>1E-3</v>
      </c>
      <c r="O69" s="29">
        <v>1E-3</v>
      </c>
      <c r="P69" s="29">
        <v>1E-3</v>
      </c>
      <c r="Q69" s="29">
        <v>1E-3</v>
      </c>
      <c r="R69" s="29">
        <v>1E-3</v>
      </c>
      <c r="S69" s="29">
        <v>1E-3</v>
      </c>
      <c r="T69" s="29">
        <v>1E-3</v>
      </c>
      <c r="U69" s="29">
        <v>1E-3</v>
      </c>
      <c r="V69" s="29">
        <v>1E-3</v>
      </c>
      <c r="W69" s="29">
        <v>1E-3</v>
      </c>
      <c r="X69" s="29">
        <v>1E-3</v>
      </c>
      <c r="Y69" s="29">
        <v>1E-3</v>
      </c>
      <c r="Z69" s="29">
        <v>1E-3</v>
      </c>
      <c r="AA69" s="29">
        <v>1E-3</v>
      </c>
      <c r="AB69" s="29">
        <v>1E-3</v>
      </c>
      <c r="AC69" s="29">
        <v>1E-3</v>
      </c>
      <c r="AD69" s="29">
        <v>1E-3</v>
      </c>
      <c r="AE69" s="29">
        <v>1E-3</v>
      </c>
      <c r="AF69" s="29">
        <v>1E-3</v>
      </c>
      <c r="AG69" s="29">
        <v>1E-3</v>
      </c>
      <c r="AH69" s="29">
        <v>3.0000000000000001E-3</v>
      </c>
      <c r="AI69" s="29">
        <v>4.0000000000000001E-3</v>
      </c>
    </row>
    <row r="70" spans="1:35" ht="15" x14ac:dyDescent="0.25">
      <c r="A70" s="143"/>
      <c r="B70" s="137"/>
      <c r="C70" s="26" t="s">
        <v>39</v>
      </c>
      <c r="D70" s="27">
        <f t="shared" si="1"/>
        <v>79.48</v>
      </c>
      <c r="E70" s="29">
        <v>1.89</v>
      </c>
      <c r="F70" s="29">
        <v>7.57</v>
      </c>
      <c r="G70" s="29">
        <v>1.9</v>
      </c>
      <c r="H70" s="29">
        <v>1.89</v>
      </c>
      <c r="I70" s="29">
        <v>1.89</v>
      </c>
      <c r="J70" s="29">
        <v>1.89</v>
      </c>
      <c r="K70" s="29">
        <v>7.57</v>
      </c>
      <c r="L70" s="29">
        <v>1.89</v>
      </c>
      <c r="M70" s="29">
        <v>1.89</v>
      </c>
      <c r="N70" s="29">
        <v>1.89</v>
      </c>
      <c r="O70" s="29">
        <v>1.89</v>
      </c>
      <c r="P70" s="29">
        <v>1.89</v>
      </c>
      <c r="Q70" s="29">
        <v>1.89</v>
      </c>
      <c r="R70" s="29">
        <v>1.89</v>
      </c>
      <c r="S70" s="29">
        <v>1.89</v>
      </c>
      <c r="T70" s="29">
        <v>1.89</v>
      </c>
      <c r="U70" s="29">
        <v>1.89</v>
      </c>
      <c r="V70" s="29">
        <v>1.89</v>
      </c>
      <c r="W70" s="29">
        <v>1.89</v>
      </c>
      <c r="X70" s="29">
        <v>1.89</v>
      </c>
      <c r="Y70" s="29">
        <v>1.89</v>
      </c>
      <c r="Z70" s="29">
        <v>1.89</v>
      </c>
      <c r="AA70" s="29">
        <v>1.89</v>
      </c>
      <c r="AB70" s="29">
        <v>1.89</v>
      </c>
      <c r="AC70" s="29">
        <v>1.89</v>
      </c>
      <c r="AD70" s="29">
        <v>1.89</v>
      </c>
      <c r="AE70" s="29">
        <v>1.89</v>
      </c>
      <c r="AF70" s="29">
        <v>1.89</v>
      </c>
      <c r="AG70" s="29">
        <v>1.89</v>
      </c>
      <c r="AH70" s="29">
        <v>5.7</v>
      </c>
      <c r="AI70" s="29">
        <v>7.6</v>
      </c>
    </row>
    <row r="71" spans="1:35" ht="15" x14ac:dyDescent="0.25">
      <c r="A71" s="142" t="s">
        <v>115</v>
      </c>
      <c r="B71" s="136" t="s">
        <v>116</v>
      </c>
      <c r="C71" s="26" t="s">
        <v>67</v>
      </c>
      <c r="D71" s="27">
        <f t="shared" ref="D71:D91" si="8">E71+F71+G71+H71+I71+J71+K71+L71+M71+N71+O71+P71+Q71+R71+S71+T71+U71+V71+W71+X71+Y71+Z71+AA71+AB71+AC71+AD71+AE71+AF71+AG71+AH71+AI71</f>
        <v>9.5000000000000057E-2</v>
      </c>
      <c r="E71" s="42">
        <v>1E-3</v>
      </c>
      <c r="F71" s="42">
        <v>3.0000000000000001E-3</v>
      </c>
      <c r="G71" s="42">
        <v>1E-3</v>
      </c>
      <c r="H71" s="42">
        <v>1E-3</v>
      </c>
      <c r="I71" s="42">
        <v>1E-3</v>
      </c>
      <c r="J71" s="42">
        <v>3.0000000000000001E-3</v>
      </c>
      <c r="K71" s="42">
        <v>3.0000000000000001E-3</v>
      </c>
      <c r="L71" s="42">
        <v>1E-3</v>
      </c>
      <c r="M71" s="42">
        <v>3.0000000000000001E-3</v>
      </c>
      <c r="N71" s="42">
        <v>3.0000000000000001E-3</v>
      </c>
      <c r="O71" s="42">
        <v>3.0000000000000001E-3</v>
      </c>
      <c r="P71" s="42">
        <v>3.0000000000000001E-3</v>
      </c>
      <c r="Q71" s="42">
        <v>4.0000000000000001E-3</v>
      </c>
      <c r="R71" s="42">
        <v>4.0000000000000001E-3</v>
      </c>
      <c r="S71" s="42">
        <v>4.0000000000000001E-3</v>
      </c>
      <c r="T71" s="42">
        <v>4.0000000000000001E-3</v>
      </c>
      <c r="U71" s="42">
        <v>4.0000000000000001E-3</v>
      </c>
      <c r="V71" s="42">
        <v>4.0000000000000001E-3</v>
      </c>
      <c r="W71" s="42">
        <v>4.0000000000000001E-3</v>
      </c>
      <c r="X71" s="42">
        <v>4.0000000000000001E-3</v>
      </c>
      <c r="Y71" s="42">
        <v>4.0000000000000001E-3</v>
      </c>
      <c r="Z71" s="29">
        <v>4.0000000000000001E-3</v>
      </c>
      <c r="AA71" s="42">
        <v>3.0000000000000001E-3</v>
      </c>
      <c r="AB71" s="29">
        <v>4.0000000000000001E-3</v>
      </c>
      <c r="AC71" s="42">
        <v>4.0000000000000001E-3</v>
      </c>
      <c r="AD71" s="42">
        <v>3.0000000000000001E-3</v>
      </c>
      <c r="AE71" s="42">
        <v>3.0000000000000001E-3</v>
      </c>
      <c r="AF71" s="42">
        <v>3.0000000000000001E-3</v>
      </c>
      <c r="AG71" s="42">
        <v>3.0000000000000001E-3</v>
      </c>
      <c r="AH71" s="42">
        <v>3.0000000000000001E-3</v>
      </c>
      <c r="AI71" s="42">
        <v>3.0000000000000001E-3</v>
      </c>
    </row>
    <row r="72" spans="1:35" ht="15" x14ac:dyDescent="0.25">
      <c r="A72" s="143"/>
      <c r="B72" s="137"/>
      <c r="C72" s="26" t="s">
        <v>39</v>
      </c>
      <c r="D72" s="27">
        <f t="shared" si="8"/>
        <v>125.87499999999993</v>
      </c>
      <c r="E72" s="29">
        <v>1.325</v>
      </c>
      <c r="F72" s="29">
        <v>3.9750000000000001</v>
      </c>
      <c r="G72" s="29">
        <v>1.325</v>
      </c>
      <c r="H72" s="29">
        <v>1.325</v>
      </c>
      <c r="I72" s="29">
        <v>1.325</v>
      </c>
      <c r="J72" s="29">
        <v>3.9750000000000001</v>
      </c>
      <c r="K72" s="29">
        <v>3.9750000000000001</v>
      </c>
      <c r="L72" s="29">
        <v>1.325</v>
      </c>
      <c r="M72" s="29">
        <v>3.9750000000000001</v>
      </c>
      <c r="N72" s="29">
        <v>3.9750000000000001</v>
      </c>
      <c r="O72" s="29">
        <v>3.9750000000000001</v>
      </c>
      <c r="P72" s="29">
        <v>3.9750000000000001</v>
      </c>
      <c r="Q72" s="29">
        <v>5.3</v>
      </c>
      <c r="R72" s="29">
        <v>5.3</v>
      </c>
      <c r="S72" s="29">
        <v>5.3</v>
      </c>
      <c r="T72" s="29">
        <v>5.3</v>
      </c>
      <c r="U72" s="29">
        <v>5.3</v>
      </c>
      <c r="V72" s="29">
        <v>5.3</v>
      </c>
      <c r="W72" s="29">
        <v>5.3</v>
      </c>
      <c r="X72" s="29">
        <v>5.3</v>
      </c>
      <c r="Y72" s="29">
        <v>5.3</v>
      </c>
      <c r="Z72" s="29">
        <v>5.3</v>
      </c>
      <c r="AA72" s="29">
        <v>3.9750000000000001</v>
      </c>
      <c r="AB72" s="29">
        <v>5.3</v>
      </c>
      <c r="AC72" s="29">
        <v>5.3</v>
      </c>
      <c r="AD72" s="29">
        <v>3.9750000000000001</v>
      </c>
      <c r="AE72" s="29">
        <v>3.9750000000000001</v>
      </c>
      <c r="AF72" s="29">
        <v>3.9750000000000001</v>
      </c>
      <c r="AG72" s="29">
        <v>3.9750000000000001</v>
      </c>
      <c r="AH72" s="29">
        <v>3.9750000000000001</v>
      </c>
      <c r="AI72" s="29">
        <v>3.9750000000000001</v>
      </c>
    </row>
    <row r="73" spans="1:35" ht="15" x14ac:dyDescent="0.25">
      <c r="A73" s="142" t="s">
        <v>117</v>
      </c>
      <c r="B73" s="136" t="s">
        <v>118</v>
      </c>
      <c r="C73" s="26" t="s">
        <v>67</v>
      </c>
      <c r="D73" s="27">
        <f t="shared" si="8"/>
        <v>7.1000000000000021E-2</v>
      </c>
      <c r="E73" s="29">
        <v>1E-3</v>
      </c>
      <c r="F73" s="29">
        <v>1.2E-2</v>
      </c>
      <c r="G73" s="29">
        <v>1E-3</v>
      </c>
      <c r="H73" s="29">
        <v>1E-3</v>
      </c>
      <c r="I73" s="29">
        <v>1E-3</v>
      </c>
      <c r="J73" s="29">
        <v>1E-3</v>
      </c>
      <c r="K73" s="29">
        <v>1.2E-2</v>
      </c>
      <c r="L73" s="29">
        <v>3.0000000000000001E-3</v>
      </c>
      <c r="M73" s="29">
        <v>4.0000000000000001E-3</v>
      </c>
      <c r="N73" s="29">
        <v>1E-3</v>
      </c>
      <c r="O73" s="29">
        <v>1E-3</v>
      </c>
      <c r="P73" s="29">
        <v>1E-3</v>
      </c>
      <c r="Q73" s="29">
        <v>5.0000000000000001E-3</v>
      </c>
      <c r="R73" s="29">
        <v>2E-3</v>
      </c>
      <c r="S73" s="29">
        <v>2E-3</v>
      </c>
      <c r="T73" s="29">
        <v>2E-3</v>
      </c>
      <c r="U73" s="29">
        <v>1E-3</v>
      </c>
      <c r="V73" s="29">
        <v>1E-3</v>
      </c>
      <c r="W73" s="29">
        <v>1E-3</v>
      </c>
      <c r="X73" s="29">
        <v>1E-3</v>
      </c>
      <c r="Y73" s="29">
        <v>1E-3</v>
      </c>
      <c r="Z73" s="29"/>
      <c r="AA73" s="29">
        <v>1E-3</v>
      </c>
      <c r="AB73" s="29"/>
      <c r="AC73" s="29">
        <v>1E-3</v>
      </c>
      <c r="AD73" s="29">
        <v>1E-3</v>
      </c>
      <c r="AE73" s="29">
        <v>1E-3</v>
      </c>
      <c r="AF73" s="29">
        <v>1E-3</v>
      </c>
      <c r="AG73" s="29">
        <v>1E-3</v>
      </c>
      <c r="AH73" s="29">
        <v>5.0000000000000001E-3</v>
      </c>
      <c r="AI73" s="29">
        <v>5.0000000000000001E-3</v>
      </c>
    </row>
    <row r="74" spans="1:35" ht="15" x14ac:dyDescent="0.25">
      <c r="A74" s="143"/>
      <c r="B74" s="137"/>
      <c r="C74" s="26" t="s">
        <v>39</v>
      </c>
      <c r="D74" s="27">
        <f t="shared" si="8"/>
        <v>82.100000000000009</v>
      </c>
      <c r="E74" s="29">
        <v>1.1599999999999999</v>
      </c>
      <c r="F74" s="29">
        <v>13.875999999999999</v>
      </c>
      <c r="G74" s="29">
        <v>1.1599999999999999</v>
      </c>
      <c r="H74" s="29">
        <v>1.1599999999999999</v>
      </c>
      <c r="I74" s="29">
        <v>1.1599999999999999</v>
      </c>
      <c r="J74" s="29">
        <v>1.1559999999999999</v>
      </c>
      <c r="K74" s="29">
        <v>13.875999999999999</v>
      </c>
      <c r="L74" s="29">
        <v>3.468</v>
      </c>
      <c r="M74" s="29">
        <v>4.6239999999999997</v>
      </c>
      <c r="N74" s="29">
        <v>1.1559999999999999</v>
      </c>
      <c r="O74" s="29">
        <v>1.1559999999999999</v>
      </c>
      <c r="P74" s="29">
        <v>1.1559999999999999</v>
      </c>
      <c r="Q74" s="29">
        <v>5.78</v>
      </c>
      <c r="R74" s="29">
        <v>2.3119999999999998</v>
      </c>
      <c r="S74" s="29">
        <v>2.3119999999999998</v>
      </c>
      <c r="T74" s="29">
        <v>2.3119999999999998</v>
      </c>
      <c r="U74" s="29">
        <v>1.1559999999999999</v>
      </c>
      <c r="V74" s="29">
        <v>1.1559999999999999</v>
      </c>
      <c r="W74" s="29">
        <v>1.1559999999999999</v>
      </c>
      <c r="X74" s="29">
        <v>1.1559999999999999</v>
      </c>
      <c r="Y74" s="29">
        <v>1.1559999999999999</v>
      </c>
      <c r="Z74" s="29"/>
      <c r="AA74" s="29">
        <v>1.1559999999999999</v>
      </c>
      <c r="AB74" s="29"/>
      <c r="AC74" s="29">
        <v>1.1559999999999999</v>
      </c>
      <c r="AD74" s="29">
        <v>1.1559999999999999</v>
      </c>
      <c r="AE74" s="29">
        <v>1.1559999999999999</v>
      </c>
      <c r="AF74" s="29">
        <v>1.1559999999999999</v>
      </c>
      <c r="AG74" s="29">
        <v>1.1559999999999999</v>
      </c>
      <c r="AH74" s="29">
        <v>5.78</v>
      </c>
      <c r="AI74" s="29">
        <v>5.78</v>
      </c>
    </row>
    <row r="75" spans="1:35" ht="15" x14ac:dyDescent="0.25">
      <c r="A75" s="142" t="s">
        <v>119</v>
      </c>
      <c r="B75" s="136" t="s">
        <v>120</v>
      </c>
      <c r="C75" s="26" t="s">
        <v>67</v>
      </c>
      <c r="D75" s="27">
        <f t="shared" si="8"/>
        <v>6.3000000000000028E-2</v>
      </c>
      <c r="E75" s="29">
        <v>2E-3</v>
      </c>
      <c r="F75" s="29">
        <v>1.0999999999999999E-2</v>
      </c>
      <c r="G75" s="29">
        <v>2E-3</v>
      </c>
      <c r="H75" s="29">
        <v>2E-3</v>
      </c>
      <c r="I75" s="29">
        <v>1E-3</v>
      </c>
      <c r="J75" s="29">
        <v>1E-3</v>
      </c>
      <c r="K75" s="29">
        <v>1.0999999999999999E-2</v>
      </c>
      <c r="L75" s="29">
        <v>2E-3</v>
      </c>
      <c r="M75" s="29">
        <v>1E-3</v>
      </c>
      <c r="N75" s="29">
        <v>1E-3</v>
      </c>
      <c r="O75" s="29">
        <v>1E-3</v>
      </c>
      <c r="P75" s="29">
        <v>2E-3</v>
      </c>
      <c r="Q75" s="29">
        <v>4.0000000000000001E-3</v>
      </c>
      <c r="R75" s="29">
        <v>1E-3</v>
      </c>
      <c r="S75" s="29">
        <v>1E-3</v>
      </c>
      <c r="T75" s="29">
        <v>1E-3</v>
      </c>
      <c r="U75" s="29">
        <v>1E-3</v>
      </c>
      <c r="V75" s="29">
        <v>1E-3</v>
      </c>
      <c r="W75" s="29">
        <v>1E-3</v>
      </c>
      <c r="X75" s="29">
        <v>1E-3</v>
      </c>
      <c r="Y75" s="29">
        <v>1E-3</v>
      </c>
      <c r="Z75" s="29">
        <v>1E-3</v>
      </c>
      <c r="AA75" s="29">
        <v>1E-3</v>
      </c>
      <c r="AB75" s="29">
        <v>1E-3</v>
      </c>
      <c r="AC75" s="29">
        <v>1E-3</v>
      </c>
      <c r="AD75" s="29">
        <v>1E-3</v>
      </c>
      <c r="AE75" s="29">
        <v>1E-3</v>
      </c>
      <c r="AF75" s="29">
        <v>1E-3</v>
      </c>
      <c r="AG75" s="29">
        <v>1E-3</v>
      </c>
      <c r="AH75" s="29">
        <v>3.0000000000000001E-3</v>
      </c>
      <c r="AI75" s="29">
        <v>3.0000000000000001E-3</v>
      </c>
    </row>
    <row r="76" spans="1:35" ht="15.75" customHeight="1" thickBot="1" x14ac:dyDescent="0.3">
      <c r="A76" s="154"/>
      <c r="B76" s="180"/>
      <c r="C76" s="45" t="s">
        <v>39</v>
      </c>
      <c r="D76" s="36">
        <f t="shared" si="8"/>
        <v>87.69599999999997</v>
      </c>
      <c r="E76" s="88">
        <v>2.7839999999999998</v>
      </c>
      <c r="F76" s="88">
        <v>15.311999999999999</v>
      </c>
      <c r="G76" s="88">
        <v>2.7839999999999998</v>
      </c>
      <c r="H76" s="88">
        <v>2.7839999999999998</v>
      </c>
      <c r="I76" s="88">
        <v>1.3919999999999999</v>
      </c>
      <c r="J76" s="88">
        <v>1.3919999999999999</v>
      </c>
      <c r="K76" s="88">
        <v>15.311999999999999</v>
      </c>
      <c r="L76" s="88">
        <v>2.7839999999999998</v>
      </c>
      <c r="M76" s="88">
        <v>1.3919999999999999</v>
      </c>
      <c r="N76" s="88">
        <v>1.3919999999999999</v>
      </c>
      <c r="O76" s="88">
        <v>1.3919999999999999</v>
      </c>
      <c r="P76" s="88">
        <v>2.7839999999999998</v>
      </c>
      <c r="Q76" s="88">
        <v>5.5679999999999996</v>
      </c>
      <c r="R76" s="88">
        <v>1.3919999999999999</v>
      </c>
      <c r="S76" s="88">
        <v>1.3919999999999999</v>
      </c>
      <c r="T76" s="88">
        <v>1.3919999999999999</v>
      </c>
      <c r="U76" s="88">
        <v>1.3919999999999999</v>
      </c>
      <c r="V76" s="88">
        <v>1.3919999999999999</v>
      </c>
      <c r="W76" s="88">
        <v>1.3919999999999999</v>
      </c>
      <c r="X76" s="88">
        <v>1.3919999999999999</v>
      </c>
      <c r="Y76" s="88">
        <v>1.3919999999999999</v>
      </c>
      <c r="Z76" s="88">
        <v>1.3919999999999999</v>
      </c>
      <c r="AA76" s="88">
        <v>1.3919999999999999</v>
      </c>
      <c r="AB76" s="88">
        <v>1.3919999999999999</v>
      </c>
      <c r="AC76" s="88">
        <v>1.3919999999999999</v>
      </c>
      <c r="AD76" s="88">
        <v>1.3919999999999999</v>
      </c>
      <c r="AE76" s="88">
        <v>1.3919999999999999</v>
      </c>
      <c r="AF76" s="88">
        <v>1.3919999999999999</v>
      </c>
      <c r="AG76" s="88">
        <v>1.3919999999999999</v>
      </c>
      <c r="AH76" s="88">
        <v>4.1760000000000002</v>
      </c>
      <c r="AI76" s="88">
        <v>4.1760000000000002</v>
      </c>
    </row>
    <row r="77" spans="1:35" ht="15" x14ac:dyDescent="0.25">
      <c r="A77" s="153" t="s">
        <v>121</v>
      </c>
      <c r="B77" s="161" t="s">
        <v>122</v>
      </c>
      <c r="C77" s="46" t="s">
        <v>62</v>
      </c>
      <c r="D77" s="16">
        <f t="shared" si="8"/>
        <v>26</v>
      </c>
      <c r="E77" s="39">
        <v>0</v>
      </c>
      <c r="F77" s="39">
        <v>5</v>
      </c>
      <c r="G77" s="39"/>
      <c r="H77" s="39"/>
      <c r="I77" s="39"/>
      <c r="J77" s="39">
        <v>3</v>
      </c>
      <c r="K77" s="39">
        <v>5</v>
      </c>
      <c r="L77" s="39"/>
      <c r="M77" s="39">
        <v>2</v>
      </c>
      <c r="N77" s="39">
        <v>2</v>
      </c>
      <c r="O77" s="39"/>
      <c r="P77" s="39"/>
      <c r="Q77" s="41">
        <v>2</v>
      </c>
      <c r="R77" s="41"/>
      <c r="S77" s="41"/>
      <c r="T77" s="41">
        <v>2</v>
      </c>
      <c r="U77" s="41"/>
      <c r="V77" s="41"/>
      <c r="W77" s="41"/>
      <c r="X77" s="41"/>
      <c r="Y77" s="41"/>
      <c r="Z77" s="39"/>
      <c r="AA77" s="39"/>
      <c r="AB77" s="39"/>
      <c r="AC77" s="41">
        <v>1</v>
      </c>
      <c r="AD77" s="41"/>
      <c r="AE77" s="41"/>
      <c r="AF77" s="41"/>
      <c r="AG77" s="41"/>
      <c r="AH77" s="39">
        <v>2</v>
      </c>
      <c r="AI77" s="39">
        <v>2</v>
      </c>
    </row>
    <row r="78" spans="1:35" ht="15.75" thickBot="1" x14ac:dyDescent="0.3">
      <c r="A78" s="154"/>
      <c r="B78" s="162"/>
      <c r="C78" s="48" t="s">
        <v>39</v>
      </c>
      <c r="D78" s="36">
        <f t="shared" si="8"/>
        <v>203.93500000000003</v>
      </c>
      <c r="E78" s="51">
        <v>0</v>
      </c>
      <c r="F78" s="50">
        <v>44.984999999999999</v>
      </c>
      <c r="G78" s="50"/>
      <c r="H78" s="50"/>
      <c r="I78" s="51"/>
      <c r="J78" s="50">
        <v>22.190999999999999</v>
      </c>
      <c r="K78" s="50">
        <v>40.645000000000003</v>
      </c>
      <c r="L78" s="51"/>
      <c r="M78" s="50">
        <v>14.794</v>
      </c>
      <c r="N78" s="50">
        <v>14.794</v>
      </c>
      <c r="O78" s="50"/>
      <c r="P78" s="50"/>
      <c r="Q78" s="50">
        <v>14.794</v>
      </c>
      <c r="R78" s="50"/>
      <c r="S78" s="50"/>
      <c r="T78" s="50">
        <v>14.794</v>
      </c>
      <c r="U78" s="50"/>
      <c r="V78" s="50"/>
      <c r="W78" s="50"/>
      <c r="X78" s="50"/>
      <c r="Y78" s="50"/>
      <c r="Z78" s="50"/>
      <c r="AA78" s="50"/>
      <c r="AB78" s="50"/>
      <c r="AC78" s="50">
        <v>7.35</v>
      </c>
      <c r="AD78" s="50"/>
      <c r="AE78" s="50"/>
      <c r="AF78" s="50"/>
      <c r="AG78" s="50"/>
      <c r="AH78" s="50">
        <v>14.794</v>
      </c>
      <c r="AI78" s="50">
        <v>14.794</v>
      </c>
    </row>
    <row r="79" spans="1:35" ht="15" x14ac:dyDescent="0.25">
      <c r="A79" s="153" t="s">
        <v>123</v>
      </c>
      <c r="B79" s="164" t="s">
        <v>124</v>
      </c>
      <c r="C79" s="52" t="s">
        <v>62</v>
      </c>
      <c r="D79" s="16">
        <f t="shared" si="8"/>
        <v>511</v>
      </c>
      <c r="E79" s="62">
        <v>8</v>
      </c>
      <c r="F79" s="62">
        <v>25</v>
      </c>
      <c r="G79" s="62">
        <v>12</v>
      </c>
      <c r="H79" s="62">
        <v>12</v>
      </c>
      <c r="I79" s="62">
        <v>10</v>
      </c>
      <c r="J79" s="62">
        <v>10</v>
      </c>
      <c r="K79" s="62">
        <v>25</v>
      </c>
      <c r="L79" s="62">
        <v>10</v>
      </c>
      <c r="M79" s="62">
        <v>10</v>
      </c>
      <c r="N79" s="62">
        <v>10</v>
      </c>
      <c r="O79" s="62">
        <v>15</v>
      </c>
      <c r="P79" s="62">
        <v>15</v>
      </c>
      <c r="Q79" s="62">
        <v>15</v>
      </c>
      <c r="R79" s="62">
        <v>15</v>
      </c>
      <c r="S79" s="62">
        <v>15</v>
      </c>
      <c r="T79" s="62">
        <v>15</v>
      </c>
      <c r="U79" s="62">
        <v>15</v>
      </c>
      <c r="V79" s="62">
        <v>12</v>
      </c>
      <c r="W79" s="62">
        <v>20</v>
      </c>
      <c r="X79" s="62">
        <v>10</v>
      </c>
      <c r="Y79" s="62">
        <v>15</v>
      </c>
      <c r="Z79" s="62">
        <v>46</v>
      </c>
      <c r="AA79" s="62">
        <v>15</v>
      </c>
      <c r="AB79" s="62">
        <v>46</v>
      </c>
      <c r="AC79" s="62">
        <v>10</v>
      </c>
      <c r="AD79" s="62">
        <v>15</v>
      </c>
      <c r="AE79" s="62">
        <v>15</v>
      </c>
      <c r="AF79" s="62">
        <v>15</v>
      </c>
      <c r="AG79" s="62">
        <v>15</v>
      </c>
      <c r="AH79" s="62">
        <v>20</v>
      </c>
      <c r="AI79" s="62">
        <v>20</v>
      </c>
    </row>
    <row r="80" spans="1:35" ht="15.75" thickBot="1" x14ac:dyDescent="0.3">
      <c r="A80" s="154"/>
      <c r="B80" s="174"/>
      <c r="C80" s="45" t="s">
        <v>39</v>
      </c>
      <c r="D80" s="36">
        <f t="shared" si="8"/>
        <v>608.39600000000019</v>
      </c>
      <c r="E80" s="50">
        <v>9.5250000000000004</v>
      </c>
      <c r="F80" s="50">
        <v>29.765000000000001</v>
      </c>
      <c r="G80" s="50">
        <v>14.286</v>
      </c>
      <c r="H80" s="50">
        <v>14.286</v>
      </c>
      <c r="I80" s="50">
        <v>11.904999999999999</v>
      </c>
      <c r="J80" s="50">
        <v>11.904999999999999</v>
      </c>
      <c r="K80" s="50">
        <v>29.765000000000001</v>
      </c>
      <c r="L80" s="50">
        <v>11.904999999999999</v>
      </c>
      <c r="M80" s="50">
        <v>11.904999999999999</v>
      </c>
      <c r="N80" s="50">
        <v>11.904999999999999</v>
      </c>
      <c r="O80" s="50">
        <v>17.86</v>
      </c>
      <c r="P80" s="50">
        <v>17.86</v>
      </c>
      <c r="Q80" s="50">
        <v>17.86</v>
      </c>
      <c r="R80" s="50">
        <v>17.86</v>
      </c>
      <c r="S80" s="50">
        <v>17.86</v>
      </c>
      <c r="T80" s="50">
        <v>17.86</v>
      </c>
      <c r="U80" s="50">
        <v>17.86</v>
      </c>
      <c r="V80" s="50">
        <v>14.286</v>
      </c>
      <c r="W80" s="50">
        <v>23.812000000000001</v>
      </c>
      <c r="X80" s="50">
        <v>11.904999999999999</v>
      </c>
      <c r="Y80" s="50">
        <v>17.86</v>
      </c>
      <c r="Z80" s="50">
        <v>54.765999999999998</v>
      </c>
      <c r="AA80" s="50">
        <v>17.86</v>
      </c>
      <c r="AB80" s="50">
        <v>54.765999999999998</v>
      </c>
      <c r="AC80" s="50">
        <v>11.904999999999999</v>
      </c>
      <c r="AD80" s="50">
        <v>17.86</v>
      </c>
      <c r="AE80" s="50">
        <v>17.86</v>
      </c>
      <c r="AF80" s="50">
        <v>17.86</v>
      </c>
      <c r="AG80" s="50">
        <v>17.86</v>
      </c>
      <c r="AH80" s="50">
        <v>23.812000000000001</v>
      </c>
      <c r="AI80" s="50">
        <v>23.812000000000001</v>
      </c>
    </row>
    <row r="81" spans="1:36" s="24" customFormat="1" ht="15.75" thickBot="1" x14ac:dyDescent="0.3">
      <c r="A81" s="89" t="s">
        <v>125</v>
      </c>
      <c r="B81" s="90" t="s">
        <v>126</v>
      </c>
      <c r="C81" s="91" t="s">
        <v>39</v>
      </c>
      <c r="D81" s="80">
        <f t="shared" si="8"/>
        <v>695.75600000000009</v>
      </c>
      <c r="E81" s="81">
        <f t="shared" ref="E81:AI81" si="9">E83+E85+E87</f>
        <v>8.2219999999999995</v>
      </c>
      <c r="F81" s="81">
        <f t="shared" si="9"/>
        <v>28.480999999999998</v>
      </c>
      <c r="G81" s="81">
        <f t="shared" si="9"/>
        <v>7.8359999999999994</v>
      </c>
      <c r="H81" s="81">
        <f t="shared" si="9"/>
        <v>7.8359999999999994</v>
      </c>
      <c r="I81" s="81">
        <f t="shared" si="9"/>
        <v>8.7199999999999989</v>
      </c>
      <c r="J81" s="81">
        <f t="shared" si="9"/>
        <v>32.515999999999998</v>
      </c>
      <c r="K81" s="81">
        <f t="shared" si="9"/>
        <v>26.551000000000002</v>
      </c>
      <c r="L81" s="81">
        <f t="shared" si="9"/>
        <v>11.236000000000001</v>
      </c>
      <c r="M81" s="81">
        <f t="shared" si="9"/>
        <v>7.8359999999999994</v>
      </c>
      <c r="N81" s="81">
        <f t="shared" si="9"/>
        <v>16.901</v>
      </c>
      <c r="O81" s="81">
        <f t="shared" si="9"/>
        <v>7.8359999999999994</v>
      </c>
      <c r="P81" s="81">
        <f t="shared" si="9"/>
        <v>22.567</v>
      </c>
      <c r="Q81" s="72">
        <f t="shared" si="9"/>
        <v>7.8359999999999994</v>
      </c>
      <c r="R81" s="72">
        <f t="shared" si="9"/>
        <v>13.501999999999999</v>
      </c>
      <c r="S81" s="72">
        <f t="shared" si="9"/>
        <v>21.434000000000001</v>
      </c>
      <c r="T81" s="72">
        <f t="shared" si="9"/>
        <v>37.048000000000002</v>
      </c>
      <c r="U81" s="72">
        <f t="shared" si="9"/>
        <v>13.501999999999999</v>
      </c>
      <c r="V81" s="72">
        <f t="shared" si="9"/>
        <v>37.048000000000002</v>
      </c>
      <c r="W81" s="72">
        <f t="shared" si="9"/>
        <v>21.434000000000001</v>
      </c>
      <c r="X81" s="72">
        <f t="shared" si="9"/>
        <v>7.8359999999999994</v>
      </c>
      <c r="Y81" s="72">
        <f t="shared" si="9"/>
        <v>8.9689999999999994</v>
      </c>
      <c r="Z81" s="81">
        <f>Z83+Z85+Z87</f>
        <v>81.488</v>
      </c>
      <c r="AA81" s="81">
        <f>AA83+AA85+AA87</f>
        <v>16.901</v>
      </c>
      <c r="AB81" s="81">
        <f>AB83+AB85+AB87</f>
        <v>45.228999999999999</v>
      </c>
      <c r="AC81" s="81">
        <f>AC83+AC85+AC87</f>
        <v>16.901</v>
      </c>
      <c r="AD81" s="72">
        <f t="shared" si="9"/>
        <v>21.434000000000001</v>
      </c>
      <c r="AE81" s="72">
        <f t="shared" si="9"/>
        <v>21.434000000000001</v>
      </c>
      <c r="AF81" s="72">
        <f t="shared" si="9"/>
        <v>19.166999999999998</v>
      </c>
      <c r="AG81" s="72">
        <f t="shared" si="9"/>
        <v>45.228999999999999</v>
      </c>
      <c r="AH81" s="81">
        <f t="shared" si="9"/>
        <v>51.143000000000001</v>
      </c>
      <c r="AI81" s="81">
        <f t="shared" si="9"/>
        <v>21.683</v>
      </c>
    </row>
    <row r="82" spans="1:36" s="24" customFormat="1" ht="15" x14ac:dyDescent="0.25">
      <c r="A82" s="181">
        <v>25</v>
      </c>
      <c r="B82" s="189" t="s">
        <v>127</v>
      </c>
      <c r="C82" s="92" t="s">
        <v>67</v>
      </c>
      <c r="D82" s="53">
        <f t="shared" si="8"/>
        <v>0.19800000000000012</v>
      </c>
      <c r="E82" s="54">
        <v>3.0000000000000001E-3</v>
      </c>
      <c r="F82" s="54">
        <v>7.0000000000000001E-3</v>
      </c>
      <c r="G82" s="54">
        <v>6.0000000000000001E-3</v>
      </c>
      <c r="H82" s="54">
        <v>6.0000000000000001E-3</v>
      </c>
      <c r="I82" s="54">
        <v>5.0000000000000001E-3</v>
      </c>
      <c r="J82" s="54">
        <v>5.0000000000000001E-3</v>
      </c>
      <c r="K82" s="54">
        <v>2.1999999999999999E-2</v>
      </c>
      <c r="L82" s="54">
        <v>6.0000000000000001E-3</v>
      </c>
      <c r="M82" s="54">
        <v>6.0000000000000001E-3</v>
      </c>
      <c r="N82" s="54">
        <v>6.0000000000000001E-3</v>
      </c>
      <c r="O82" s="54">
        <v>6.0000000000000001E-3</v>
      </c>
      <c r="P82" s="54">
        <v>6.0000000000000001E-3</v>
      </c>
      <c r="Q82" s="54">
        <v>6.0000000000000001E-3</v>
      </c>
      <c r="R82" s="54">
        <v>6.0000000000000001E-3</v>
      </c>
      <c r="S82" s="54">
        <v>6.0000000000000001E-3</v>
      </c>
      <c r="T82" s="54">
        <v>5.0000000000000001E-3</v>
      </c>
      <c r="U82" s="54">
        <v>6.0000000000000001E-3</v>
      </c>
      <c r="V82" s="54">
        <v>5.0000000000000001E-3</v>
      </c>
      <c r="W82" s="54">
        <v>6.0000000000000001E-3</v>
      </c>
      <c r="X82" s="54">
        <v>6.0000000000000001E-3</v>
      </c>
      <c r="Y82" s="54">
        <v>6.0000000000000001E-3</v>
      </c>
      <c r="Z82" s="54">
        <v>6.0000000000000001E-3</v>
      </c>
      <c r="AA82" s="54">
        <v>6.0000000000000001E-3</v>
      </c>
      <c r="AB82" s="54">
        <v>6.0000000000000001E-3</v>
      </c>
      <c r="AC82" s="54">
        <v>6.0000000000000001E-3</v>
      </c>
      <c r="AD82" s="54">
        <v>6.0000000000000001E-3</v>
      </c>
      <c r="AE82" s="54">
        <v>6.0000000000000001E-3</v>
      </c>
      <c r="AF82" s="54">
        <v>6.0000000000000001E-3</v>
      </c>
      <c r="AG82" s="54">
        <v>6.0000000000000001E-3</v>
      </c>
      <c r="AH82" s="54">
        <v>7.0000000000000001E-3</v>
      </c>
      <c r="AI82" s="54">
        <v>7.0000000000000001E-3</v>
      </c>
    </row>
    <row r="83" spans="1:36" s="24" customFormat="1" ht="15.75" thickBot="1" x14ac:dyDescent="0.3">
      <c r="A83" s="182"/>
      <c r="B83" s="190"/>
      <c r="C83" s="93" t="s">
        <v>39</v>
      </c>
      <c r="D83" s="36">
        <f t="shared" si="8"/>
        <v>49.302000000000007</v>
      </c>
      <c r="E83" s="49">
        <v>0.747</v>
      </c>
      <c r="F83" s="49">
        <v>1.7430000000000001</v>
      </c>
      <c r="G83" s="49">
        <v>1.494</v>
      </c>
      <c r="H83" s="49">
        <v>1.494</v>
      </c>
      <c r="I83" s="49">
        <v>1.2450000000000001</v>
      </c>
      <c r="J83" s="49">
        <v>1.2450000000000001</v>
      </c>
      <c r="K83" s="49">
        <v>5.4779999999999998</v>
      </c>
      <c r="L83" s="49">
        <v>1.494</v>
      </c>
      <c r="M83" s="49">
        <v>1.494</v>
      </c>
      <c r="N83" s="49">
        <v>1.494</v>
      </c>
      <c r="O83" s="49">
        <v>1.494</v>
      </c>
      <c r="P83" s="49">
        <v>1.494</v>
      </c>
      <c r="Q83" s="49">
        <v>1.494</v>
      </c>
      <c r="R83" s="49">
        <v>1.494</v>
      </c>
      <c r="S83" s="49">
        <v>1.494</v>
      </c>
      <c r="T83" s="49">
        <v>1.2450000000000001</v>
      </c>
      <c r="U83" s="49">
        <v>1.494</v>
      </c>
      <c r="V83" s="49">
        <v>1.2450000000000001</v>
      </c>
      <c r="W83" s="49">
        <v>1.494</v>
      </c>
      <c r="X83" s="49">
        <v>1.494</v>
      </c>
      <c r="Y83" s="49">
        <v>1.494</v>
      </c>
      <c r="Z83" s="49">
        <v>1.494</v>
      </c>
      <c r="AA83" s="49">
        <v>1.494</v>
      </c>
      <c r="AB83" s="49">
        <v>1.494</v>
      </c>
      <c r="AC83" s="49">
        <v>1.494</v>
      </c>
      <c r="AD83" s="49">
        <v>1.494</v>
      </c>
      <c r="AE83" s="49">
        <v>1.494</v>
      </c>
      <c r="AF83" s="49">
        <v>1.494</v>
      </c>
      <c r="AG83" s="49">
        <v>1.494</v>
      </c>
      <c r="AH83" s="49">
        <v>1.7430000000000001</v>
      </c>
      <c r="AI83" s="49">
        <v>1.7430000000000001</v>
      </c>
    </row>
    <row r="84" spans="1:36" s="24" customFormat="1" ht="15" customHeight="1" x14ac:dyDescent="0.25">
      <c r="A84" s="181">
        <v>26</v>
      </c>
      <c r="B84" s="183" t="s">
        <v>128</v>
      </c>
      <c r="C84" s="94" t="s">
        <v>62</v>
      </c>
      <c r="D84" s="16">
        <f t="shared" si="8"/>
        <v>459</v>
      </c>
      <c r="E84" s="39">
        <v>3</v>
      </c>
      <c r="F84" s="39">
        <v>20</v>
      </c>
      <c r="G84" s="39">
        <v>2</v>
      </c>
      <c r="H84" s="39">
        <v>2</v>
      </c>
      <c r="I84" s="39">
        <v>3</v>
      </c>
      <c r="J84" s="39">
        <v>24</v>
      </c>
      <c r="K84" s="39">
        <v>15</v>
      </c>
      <c r="L84" s="39">
        <v>5</v>
      </c>
      <c r="M84" s="39">
        <v>2</v>
      </c>
      <c r="N84" s="39">
        <v>10</v>
      </c>
      <c r="O84" s="39">
        <v>2</v>
      </c>
      <c r="P84" s="39">
        <v>15</v>
      </c>
      <c r="Q84" s="41">
        <v>2</v>
      </c>
      <c r="R84" s="41">
        <v>7</v>
      </c>
      <c r="S84" s="41">
        <v>14</v>
      </c>
      <c r="T84" s="41">
        <v>28</v>
      </c>
      <c r="U84" s="41">
        <v>7</v>
      </c>
      <c r="V84" s="41">
        <v>28</v>
      </c>
      <c r="W84" s="41">
        <v>14</v>
      </c>
      <c r="X84" s="41">
        <v>2</v>
      </c>
      <c r="Y84" s="41">
        <v>3</v>
      </c>
      <c r="Z84" s="39">
        <v>67</v>
      </c>
      <c r="AA84" s="39">
        <v>10</v>
      </c>
      <c r="AB84" s="39">
        <v>35</v>
      </c>
      <c r="AC84" s="39">
        <v>10</v>
      </c>
      <c r="AD84" s="41">
        <v>14</v>
      </c>
      <c r="AE84" s="41">
        <v>14</v>
      </c>
      <c r="AF84" s="41">
        <v>12</v>
      </c>
      <c r="AG84" s="41">
        <v>35</v>
      </c>
      <c r="AH84" s="39">
        <v>40</v>
      </c>
      <c r="AI84" s="39">
        <v>14</v>
      </c>
    </row>
    <row r="85" spans="1:36" s="24" customFormat="1" ht="15.75" thickBot="1" x14ac:dyDescent="0.3">
      <c r="A85" s="182"/>
      <c r="B85" s="184"/>
      <c r="C85" s="95" t="s">
        <v>39</v>
      </c>
      <c r="D85" s="36">
        <f t="shared" si="8"/>
        <v>520.09799999999996</v>
      </c>
      <c r="E85" s="50">
        <v>3.399</v>
      </c>
      <c r="F85" s="50">
        <v>22.661999999999999</v>
      </c>
      <c r="G85" s="50">
        <v>2.266</v>
      </c>
      <c r="H85" s="50">
        <v>2.266</v>
      </c>
      <c r="I85" s="50">
        <v>3.399</v>
      </c>
      <c r="J85" s="50">
        <v>27.195</v>
      </c>
      <c r="K85" s="50">
        <v>16.997</v>
      </c>
      <c r="L85" s="50">
        <v>5.6660000000000004</v>
      </c>
      <c r="M85" s="50">
        <v>2.266</v>
      </c>
      <c r="N85" s="50">
        <v>11.331</v>
      </c>
      <c r="O85" s="50">
        <v>2.266</v>
      </c>
      <c r="P85" s="50">
        <v>16.997</v>
      </c>
      <c r="Q85" s="50">
        <v>2.266</v>
      </c>
      <c r="R85" s="50">
        <v>7.9320000000000004</v>
      </c>
      <c r="S85" s="50">
        <v>15.864000000000001</v>
      </c>
      <c r="T85" s="50">
        <v>31.727</v>
      </c>
      <c r="U85" s="50">
        <v>7.9320000000000004</v>
      </c>
      <c r="V85" s="50">
        <v>31.727</v>
      </c>
      <c r="W85" s="50">
        <v>15.864000000000001</v>
      </c>
      <c r="X85" s="50">
        <v>2.266</v>
      </c>
      <c r="Y85" s="50">
        <v>3.399</v>
      </c>
      <c r="Z85" s="50">
        <v>75.918000000000006</v>
      </c>
      <c r="AA85" s="50">
        <v>11.331</v>
      </c>
      <c r="AB85" s="50">
        <v>39.658999999999999</v>
      </c>
      <c r="AC85" s="50">
        <v>11.331</v>
      </c>
      <c r="AD85" s="50">
        <v>15.864000000000001</v>
      </c>
      <c r="AE85" s="50">
        <v>15.864000000000001</v>
      </c>
      <c r="AF85" s="29">
        <v>13.597</v>
      </c>
      <c r="AG85" s="50">
        <v>39.658999999999999</v>
      </c>
      <c r="AH85" s="50">
        <v>45.323999999999998</v>
      </c>
      <c r="AI85" s="50">
        <v>15.864000000000001</v>
      </c>
    </row>
    <row r="86" spans="1:36" s="24" customFormat="1" ht="15" x14ac:dyDescent="0.25">
      <c r="A86" s="185" t="s">
        <v>129</v>
      </c>
      <c r="B86" s="187" t="s">
        <v>130</v>
      </c>
      <c r="C86" s="92" t="s">
        <v>62</v>
      </c>
      <c r="D86" s="16">
        <f t="shared" si="8"/>
        <v>31</v>
      </c>
      <c r="E86" s="39">
        <v>1</v>
      </c>
      <c r="F86" s="39">
        <v>1</v>
      </c>
      <c r="G86" s="39">
        <v>1</v>
      </c>
      <c r="H86" s="39">
        <v>1</v>
      </c>
      <c r="I86" s="39">
        <v>1</v>
      </c>
      <c r="J86" s="39">
        <v>1</v>
      </c>
      <c r="K86" s="39">
        <v>1</v>
      </c>
      <c r="L86" s="39">
        <v>1</v>
      </c>
      <c r="M86" s="39">
        <v>1</v>
      </c>
      <c r="N86" s="39">
        <v>1</v>
      </c>
      <c r="O86" s="39">
        <v>1</v>
      </c>
      <c r="P86" s="39">
        <v>1</v>
      </c>
      <c r="Q86" s="39">
        <v>1</v>
      </c>
      <c r="R86" s="39">
        <v>1</v>
      </c>
      <c r="S86" s="39">
        <v>1</v>
      </c>
      <c r="T86" s="39">
        <v>1</v>
      </c>
      <c r="U86" s="39">
        <v>1</v>
      </c>
      <c r="V86" s="39">
        <v>1</v>
      </c>
      <c r="W86" s="39">
        <v>1</v>
      </c>
      <c r="X86" s="39">
        <v>1</v>
      </c>
      <c r="Y86" s="39">
        <v>1</v>
      </c>
      <c r="Z86" s="39">
        <v>1</v>
      </c>
      <c r="AA86" s="39">
        <v>1</v>
      </c>
      <c r="AB86" s="39">
        <v>1</v>
      </c>
      <c r="AC86" s="39">
        <v>1</v>
      </c>
      <c r="AD86" s="39">
        <v>1</v>
      </c>
      <c r="AE86" s="39">
        <v>1</v>
      </c>
      <c r="AF86" s="39">
        <v>1</v>
      </c>
      <c r="AG86" s="39">
        <v>1</v>
      </c>
      <c r="AH86" s="39">
        <v>1</v>
      </c>
      <c r="AI86" s="39">
        <v>1</v>
      </c>
      <c r="AJ86" s="39"/>
    </row>
    <row r="87" spans="1:36" s="24" customFormat="1" ht="15.75" thickBot="1" x14ac:dyDescent="0.3">
      <c r="A87" s="186"/>
      <c r="B87" s="188"/>
      <c r="C87" s="93" t="s">
        <v>39</v>
      </c>
      <c r="D87" s="36">
        <f t="shared" si="8"/>
        <v>126.3559999999999</v>
      </c>
      <c r="E87" s="50">
        <v>4.0759999999999996</v>
      </c>
      <c r="F87" s="50">
        <v>4.0759999999999996</v>
      </c>
      <c r="G87" s="50">
        <v>4.0759999999999996</v>
      </c>
      <c r="H87" s="50">
        <v>4.0759999999999996</v>
      </c>
      <c r="I87" s="50">
        <v>4.0759999999999996</v>
      </c>
      <c r="J87" s="50">
        <v>4.0759999999999996</v>
      </c>
      <c r="K87" s="50">
        <v>4.0759999999999996</v>
      </c>
      <c r="L87" s="50">
        <v>4.0759999999999996</v>
      </c>
      <c r="M87" s="50">
        <v>4.0759999999999996</v>
      </c>
      <c r="N87" s="50">
        <v>4.0759999999999996</v>
      </c>
      <c r="O87" s="50">
        <v>4.0759999999999996</v>
      </c>
      <c r="P87" s="50">
        <v>4.0759999999999996</v>
      </c>
      <c r="Q87" s="50">
        <v>4.0759999999999996</v>
      </c>
      <c r="R87" s="50">
        <v>4.0759999999999996</v>
      </c>
      <c r="S87" s="50">
        <v>4.0759999999999996</v>
      </c>
      <c r="T87" s="50">
        <v>4.0759999999999996</v>
      </c>
      <c r="U87" s="50">
        <v>4.0759999999999996</v>
      </c>
      <c r="V87" s="50">
        <v>4.0759999999999996</v>
      </c>
      <c r="W87" s="50">
        <v>4.0759999999999996</v>
      </c>
      <c r="X87" s="50">
        <v>4.0759999999999996</v>
      </c>
      <c r="Y87" s="50">
        <v>4.0759999999999996</v>
      </c>
      <c r="Z87" s="50">
        <v>4.0759999999999996</v>
      </c>
      <c r="AA87" s="50">
        <v>4.0759999999999996</v>
      </c>
      <c r="AB87" s="50">
        <v>4.0759999999999996</v>
      </c>
      <c r="AC87" s="50">
        <v>4.0759999999999996</v>
      </c>
      <c r="AD87" s="50">
        <v>4.0759999999999996</v>
      </c>
      <c r="AE87" s="50">
        <v>4.0759999999999996</v>
      </c>
      <c r="AF87" s="50">
        <v>4.0759999999999996</v>
      </c>
      <c r="AG87" s="50">
        <v>4.0759999999999996</v>
      </c>
      <c r="AH87" s="50">
        <v>4.0759999999999996</v>
      </c>
      <c r="AI87" s="50">
        <v>4.0759999999999996</v>
      </c>
      <c r="AJ87" s="50"/>
    </row>
    <row r="88" spans="1:36" s="24" customFormat="1" ht="33.6" customHeight="1" thickBot="1" x14ac:dyDescent="0.25">
      <c r="A88" s="89" t="s">
        <v>131</v>
      </c>
      <c r="B88" s="96" t="s">
        <v>132</v>
      </c>
      <c r="C88" s="97" t="s">
        <v>39</v>
      </c>
      <c r="D88" s="98">
        <f t="shared" si="8"/>
        <v>0</v>
      </c>
      <c r="E88" s="98">
        <f t="shared" ref="E88:P88" si="10">E89+E90</f>
        <v>0</v>
      </c>
      <c r="F88" s="98">
        <f t="shared" si="10"/>
        <v>0</v>
      </c>
      <c r="G88" s="98">
        <f t="shared" si="10"/>
        <v>0</v>
      </c>
      <c r="H88" s="98">
        <f t="shared" si="10"/>
        <v>0</v>
      </c>
      <c r="I88" s="98">
        <f t="shared" si="10"/>
        <v>0</v>
      </c>
      <c r="J88" s="98">
        <f t="shared" si="10"/>
        <v>0</v>
      </c>
      <c r="K88" s="98">
        <f t="shared" si="10"/>
        <v>0</v>
      </c>
      <c r="L88" s="98">
        <f t="shared" si="10"/>
        <v>0</v>
      </c>
      <c r="M88" s="98">
        <f t="shared" si="10"/>
        <v>0</v>
      </c>
      <c r="N88" s="98">
        <f t="shared" si="10"/>
        <v>0</v>
      </c>
      <c r="O88" s="98">
        <f t="shared" si="10"/>
        <v>0</v>
      </c>
      <c r="P88" s="98">
        <f t="shared" si="10"/>
        <v>0</v>
      </c>
      <c r="Q88" s="99">
        <f>Q89</f>
        <v>0</v>
      </c>
      <c r="R88" s="99">
        <f>R89</f>
        <v>0</v>
      </c>
      <c r="S88" s="100">
        <f t="shared" ref="S88:AI88" si="11">S89+S90</f>
        <v>0</v>
      </c>
      <c r="T88" s="100">
        <f t="shared" si="11"/>
        <v>0</v>
      </c>
      <c r="U88" s="100">
        <f t="shared" si="11"/>
        <v>0</v>
      </c>
      <c r="V88" s="100">
        <f t="shared" si="11"/>
        <v>0</v>
      </c>
      <c r="W88" s="100">
        <f t="shared" si="11"/>
        <v>0</v>
      </c>
      <c r="X88" s="100">
        <f t="shared" si="11"/>
        <v>0</v>
      </c>
      <c r="Y88" s="100">
        <f t="shared" si="11"/>
        <v>0</v>
      </c>
      <c r="Z88" s="98">
        <f>Z89+Z90</f>
        <v>0</v>
      </c>
      <c r="AA88" s="98">
        <f>AA89+AA90</f>
        <v>0</v>
      </c>
      <c r="AB88" s="98">
        <f>AB89+AB90</f>
        <v>0</v>
      </c>
      <c r="AC88" s="98">
        <f>AC89+AC90</f>
        <v>0</v>
      </c>
      <c r="AD88" s="98">
        <f t="shared" si="11"/>
        <v>0</v>
      </c>
      <c r="AE88" s="98">
        <f t="shared" si="11"/>
        <v>0</v>
      </c>
      <c r="AF88" s="98">
        <f t="shared" si="11"/>
        <v>0</v>
      </c>
      <c r="AG88" s="98">
        <f t="shared" si="11"/>
        <v>0</v>
      </c>
      <c r="AH88" s="98">
        <f t="shared" si="11"/>
        <v>0</v>
      </c>
      <c r="AI88" s="98">
        <f t="shared" si="11"/>
        <v>0</v>
      </c>
    </row>
    <row r="89" spans="1:36" s="24" customFormat="1" ht="15.75" thickBot="1" x14ac:dyDescent="0.3">
      <c r="A89" s="101" t="s">
        <v>133</v>
      </c>
      <c r="B89" s="102" t="s">
        <v>134</v>
      </c>
      <c r="C89" s="103" t="s">
        <v>39</v>
      </c>
      <c r="D89" s="104">
        <f t="shared" si="8"/>
        <v>0</v>
      </c>
      <c r="E89" s="105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105">
        <v>0</v>
      </c>
      <c r="R89" s="105">
        <v>0</v>
      </c>
      <c r="S89" s="105">
        <v>0</v>
      </c>
      <c r="T89" s="105">
        <v>0</v>
      </c>
      <c r="U89" s="105">
        <v>0</v>
      </c>
      <c r="V89" s="105">
        <v>0</v>
      </c>
      <c r="W89" s="105">
        <v>0</v>
      </c>
      <c r="X89" s="105">
        <v>0</v>
      </c>
      <c r="Y89" s="105">
        <v>0</v>
      </c>
      <c r="Z89" s="106">
        <v>0</v>
      </c>
      <c r="AA89" s="106">
        <v>0</v>
      </c>
      <c r="AB89" s="106"/>
      <c r="AC89" s="106"/>
      <c r="AD89" s="105">
        <v>0</v>
      </c>
      <c r="AE89" s="105">
        <v>0</v>
      </c>
      <c r="AF89" s="105">
        <v>0</v>
      </c>
      <c r="AG89" s="105">
        <v>0</v>
      </c>
      <c r="AH89" s="106">
        <v>0</v>
      </c>
      <c r="AI89" s="106">
        <v>0</v>
      </c>
    </row>
    <row r="90" spans="1:36" s="24" customFormat="1" ht="15.75" thickBot="1" x14ac:dyDescent="0.3">
      <c r="A90" s="101" t="s">
        <v>135</v>
      </c>
      <c r="B90" s="102" t="s">
        <v>136</v>
      </c>
      <c r="C90" s="107" t="s">
        <v>39</v>
      </c>
      <c r="D90" s="104">
        <f t="shared" si="8"/>
        <v>0</v>
      </c>
      <c r="E90" s="108">
        <v>0</v>
      </c>
      <c r="F90" s="108">
        <v>0</v>
      </c>
      <c r="G90" s="108">
        <v>0</v>
      </c>
      <c r="H90" s="108">
        <v>0</v>
      </c>
      <c r="I90" s="108">
        <v>0</v>
      </c>
      <c r="J90" s="108">
        <v>0</v>
      </c>
      <c r="K90" s="109">
        <v>0</v>
      </c>
      <c r="L90" s="108">
        <v>0</v>
      </c>
      <c r="M90" s="108">
        <v>0</v>
      </c>
      <c r="N90" s="108">
        <v>0</v>
      </c>
      <c r="O90" s="108">
        <v>0</v>
      </c>
      <c r="P90" s="108">
        <v>0</v>
      </c>
      <c r="Q90" s="110">
        <v>0</v>
      </c>
      <c r="R90" s="110">
        <v>0</v>
      </c>
      <c r="S90" s="110">
        <v>0</v>
      </c>
      <c r="T90" s="110"/>
      <c r="U90" s="110"/>
      <c r="V90" s="110"/>
      <c r="W90" s="111">
        <v>0</v>
      </c>
      <c r="X90" s="110"/>
      <c r="Y90" s="110"/>
      <c r="Z90" s="112">
        <v>0</v>
      </c>
      <c r="AA90" s="112">
        <v>0</v>
      </c>
      <c r="AB90" s="112"/>
      <c r="AC90" s="112"/>
      <c r="AD90" s="110">
        <v>0</v>
      </c>
      <c r="AE90" s="110"/>
      <c r="AF90" s="110">
        <v>0</v>
      </c>
      <c r="AG90" s="110">
        <v>0</v>
      </c>
      <c r="AH90" s="112">
        <v>0</v>
      </c>
      <c r="AI90" s="112">
        <v>0</v>
      </c>
    </row>
    <row r="91" spans="1:36" s="24" customFormat="1" ht="15.75" thickBot="1" x14ac:dyDescent="0.3">
      <c r="A91" s="79" t="s">
        <v>137</v>
      </c>
      <c r="B91" s="113" t="s">
        <v>138</v>
      </c>
      <c r="C91" s="12" t="s">
        <v>39</v>
      </c>
      <c r="D91" s="114">
        <f t="shared" si="8"/>
        <v>1307.537</v>
      </c>
      <c r="E91" s="82">
        <v>15.8</v>
      </c>
      <c r="F91" s="82">
        <f>84.86+40.99</f>
        <v>125.85</v>
      </c>
      <c r="G91" s="82">
        <v>13.8</v>
      </c>
      <c r="H91" s="82">
        <v>13.8</v>
      </c>
      <c r="I91" s="82">
        <v>8.3000000000000007</v>
      </c>
      <c r="J91" s="82">
        <v>11.8</v>
      </c>
      <c r="K91" s="82">
        <v>51</v>
      </c>
      <c r="L91" s="82">
        <v>10.36</v>
      </c>
      <c r="M91" s="82">
        <v>15.2</v>
      </c>
      <c r="N91" s="82">
        <v>8.1999999999999993</v>
      </c>
      <c r="O91" s="82">
        <v>23.15</v>
      </c>
      <c r="P91" s="82">
        <v>35.1</v>
      </c>
      <c r="Q91" s="82">
        <v>40.299999999999997</v>
      </c>
      <c r="R91" s="82">
        <v>26.54</v>
      </c>
      <c r="S91" s="82">
        <v>26.9</v>
      </c>
      <c r="T91" s="82">
        <v>26.8</v>
      </c>
      <c r="U91" s="82">
        <v>27</v>
      </c>
      <c r="V91" s="82">
        <v>27</v>
      </c>
      <c r="W91" s="82">
        <v>34.6</v>
      </c>
      <c r="X91" s="82">
        <v>35.200000000000003</v>
      </c>
      <c r="Y91" s="82">
        <v>33</v>
      </c>
      <c r="Z91" s="82">
        <v>205.45</v>
      </c>
      <c r="AA91" s="82">
        <v>28.3</v>
      </c>
      <c r="AB91" s="82">
        <f>180.4+51.037</f>
        <v>231.43700000000001</v>
      </c>
      <c r="AC91" s="82">
        <v>25.5</v>
      </c>
      <c r="AD91" s="82">
        <v>25.55</v>
      </c>
      <c r="AE91" s="82">
        <v>33.9</v>
      </c>
      <c r="AF91" s="82">
        <v>31.6</v>
      </c>
      <c r="AG91" s="82">
        <v>18.5</v>
      </c>
      <c r="AH91" s="82">
        <v>46.8</v>
      </c>
      <c r="AI91" s="82">
        <v>50.8</v>
      </c>
    </row>
    <row r="92" spans="1:36" s="24" customFormat="1" ht="15.75" thickBot="1" x14ac:dyDescent="0.3">
      <c r="A92" s="115"/>
      <c r="B92" s="116" t="s">
        <v>139</v>
      </c>
      <c r="C92" s="117" t="s">
        <v>39</v>
      </c>
      <c r="D92" s="80">
        <f>E92+F92+G92+H92+I92+J92+K92+L92+M92+N92+O92+P92+Q92+R92+S92+T92+U92+V92+W92+X92+Y92+Z92+AA92+AB92+AC92+AD92+AE92+AF92+AG92+AH92+AI92</f>
        <v>11556.999999999998</v>
      </c>
      <c r="E92" s="118">
        <f t="shared" ref="E92:AG92" si="12">E5+E66+E81+E88+E91</f>
        <v>66.956000000000003</v>
      </c>
      <c r="F92" s="118">
        <f t="shared" si="12"/>
        <v>790.32899999999995</v>
      </c>
      <c r="G92" s="118">
        <f t="shared" si="12"/>
        <v>44.414999999999999</v>
      </c>
      <c r="H92" s="118">
        <f t="shared" si="12"/>
        <v>89.10499999999999</v>
      </c>
      <c r="I92" s="118">
        <f t="shared" si="12"/>
        <v>157.386</v>
      </c>
      <c r="J92" s="118">
        <f t="shared" si="12"/>
        <v>342.22</v>
      </c>
      <c r="K92" s="118">
        <f t="shared" si="12"/>
        <v>198.86500000000001</v>
      </c>
      <c r="L92" s="118">
        <f t="shared" si="12"/>
        <v>126.22200000000001</v>
      </c>
      <c r="M92" s="118">
        <f t="shared" si="12"/>
        <v>481.27600000000001</v>
      </c>
      <c r="N92" s="118">
        <f t="shared" si="12"/>
        <v>62.86</v>
      </c>
      <c r="O92" s="118">
        <f t="shared" si="12"/>
        <v>59.905999999999999</v>
      </c>
      <c r="P92" s="118">
        <f t="shared" si="12"/>
        <v>464.31600000000003</v>
      </c>
      <c r="Q92" s="118">
        <f t="shared" si="12"/>
        <v>911.1389999999999</v>
      </c>
      <c r="R92" s="118">
        <f t="shared" si="12"/>
        <v>306.71700000000004</v>
      </c>
      <c r="S92" s="118">
        <f t="shared" si="12"/>
        <v>237.83500000000001</v>
      </c>
      <c r="T92" s="118">
        <f t="shared" si="12"/>
        <v>257.81700000000001</v>
      </c>
      <c r="U92" s="118">
        <f t="shared" si="12"/>
        <v>376.09699999999998</v>
      </c>
      <c r="V92" s="118">
        <f t="shared" si="12"/>
        <v>237.16900000000001</v>
      </c>
      <c r="W92" s="118">
        <f t="shared" si="12"/>
        <v>399.13100000000003</v>
      </c>
      <c r="X92" s="118">
        <f t="shared" si="12"/>
        <v>67.325999999999993</v>
      </c>
      <c r="Y92" s="118">
        <f t="shared" si="12"/>
        <v>259.69200000000001</v>
      </c>
      <c r="Z92" s="118">
        <f>Z5+Z66+Z81+Z88+Z91</f>
        <v>1835.5220000000002</v>
      </c>
      <c r="AA92" s="118">
        <f>AA5+AA66+AA81+AA88+AA91</f>
        <v>116.496</v>
      </c>
      <c r="AB92" s="118">
        <f>AB5+AB66+AB81+AB88+AB91</f>
        <v>1386.5</v>
      </c>
      <c r="AC92" s="118">
        <f>AC5+AC66+AC81+AC88+AC91</f>
        <v>336.24099999999999</v>
      </c>
      <c r="AD92" s="118">
        <f t="shared" si="12"/>
        <v>370.87900000000008</v>
      </c>
      <c r="AE92" s="118">
        <f t="shared" si="12"/>
        <v>82.931999999999988</v>
      </c>
      <c r="AF92" s="118">
        <f t="shared" si="12"/>
        <v>246.98699999999999</v>
      </c>
      <c r="AG92" s="118">
        <f t="shared" si="12"/>
        <v>415.47</v>
      </c>
      <c r="AH92" s="118">
        <f>AH5+AH66+AH81+AH88+AH91</f>
        <v>664.02699999999993</v>
      </c>
      <c r="AI92" s="118">
        <f>AI5+AI66+AI81+AI88+AI91</f>
        <v>165.16699999999997</v>
      </c>
    </row>
    <row r="93" spans="1:36" x14ac:dyDescent="0.2">
      <c r="R93" s="119"/>
    </row>
  </sheetData>
  <mergeCells count="78">
    <mergeCell ref="A84:A85"/>
    <mergeCell ref="B84:B85"/>
    <mergeCell ref="A86:A87"/>
    <mergeCell ref="B86:B87"/>
    <mergeCell ref="A77:A78"/>
    <mergeCell ref="B77:B78"/>
    <mergeCell ref="A79:A80"/>
    <mergeCell ref="B79:B80"/>
    <mergeCell ref="A82:A83"/>
    <mergeCell ref="B82:B83"/>
    <mergeCell ref="A71:A72"/>
    <mergeCell ref="B71:B72"/>
    <mergeCell ref="A73:A74"/>
    <mergeCell ref="B73:B74"/>
    <mergeCell ref="A75:A76"/>
    <mergeCell ref="B75:B76"/>
    <mergeCell ref="A54:A55"/>
    <mergeCell ref="B54:B55"/>
    <mergeCell ref="A69:A70"/>
    <mergeCell ref="B69:B70"/>
    <mergeCell ref="A56:A57"/>
    <mergeCell ref="B56:B57"/>
    <mergeCell ref="A58:A59"/>
    <mergeCell ref="B58:B59"/>
    <mergeCell ref="A60:A61"/>
    <mergeCell ref="B60:B61"/>
    <mergeCell ref="A62:A63"/>
    <mergeCell ref="B62:B63"/>
    <mergeCell ref="B64:B65"/>
    <mergeCell ref="A67:A68"/>
    <mergeCell ref="B67:B68"/>
    <mergeCell ref="A48:A49"/>
    <mergeCell ref="B48:B49"/>
    <mergeCell ref="A50:A51"/>
    <mergeCell ref="B50:B51"/>
    <mergeCell ref="A52:A53"/>
    <mergeCell ref="B52:B53"/>
    <mergeCell ref="A42:A43"/>
    <mergeCell ref="B42:B43"/>
    <mergeCell ref="A44:A45"/>
    <mergeCell ref="B44:B45"/>
    <mergeCell ref="A46:A47"/>
    <mergeCell ref="B46:B47"/>
    <mergeCell ref="A36:A37"/>
    <mergeCell ref="B36:B37"/>
    <mergeCell ref="A38:A39"/>
    <mergeCell ref="B38:B39"/>
    <mergeCell ref="A40:A41"/>
    <mergeCell ref="B40:B41"/>
    <mergeCell ref="A29:A31"/>
    <mergeCell ref="B29:B31"/>
    <mergeCell ref="A32:A33"/>
    <mergeCell ref="B32:B33"/>
    <mergeCell ref="A34:A35"/>
    <mergeCell ref="B34:B35"/>
    <mergeCell ref="A22:A23"/>
    <mergeCell ref="B22:B23"/>
    <mergeCell ref="A25:A26"/>
    <mergeCell ref="B25:B26"/>
    <mergeCell ref="A27:A28"/>
    <mergeCell ref="B27:B28"/>
    <mergeCell ref="A16:A17"/>
    <mergeCell ref="B16:B17"/>
    <mergeCell ref="A18:A19"/>
    <mergeCell ref="B18:B19"/>
    <mergeCell ref="A20:A21"/>
    <mergeCell ref="B20:B21"/>
    <mergeCell ref="D3:D4"/>
    <mergeCell ref="A6:A8"/>
    <mergeCell ref="A11:A12"/>
    <mergeCell ref="B11:B12"/>
    <mergeCell ref="A14:A15"/>
    <mergeCell ref="B14:B15"/>
    <mergeCell ref="A9:A10"/>
    <mergeCell ref="B9:B10"/>
    <mergeCell ref="A3:A4"/>
    <mergeCell ref="B3:B4"/>
    <mergeCell ref="C3:C4"/>
  </mergeCells>
  <pageMargins left="0.19685039370078741" right="0.11811023622047245" top="0.19685039370078741" bottom="0.15748031496062992" header="0" footer="0"/>
  <pageSetup paperSize="9" scale="55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3"/>
  <sheetViews>
    <sheetView topLeftCell="B1" workbookViewId="0">
      <pane xSplit="2" ySplit="5" topLeftCell="D6" activePane="bottomRight" state="frozen"/>
      <selection activeCell="B1" sqref="B1"/>
      <selection pane="topRight" activeCell="D1" sqref="D1"/>
      <selection pane="bottomLeft" activeCell="B6" sqref="B6"/>
      <selection pane="bottomRight" activeCell="AN28" sqref="AN28"/>
    </sheetView>
  </sheetViews>
  <sheetFormatPr defaultColWidth="8.85546875" defaultRowHeight="12.75" x14ac:dyDescent="0.2"/>
  <cols>
    <col min="1" max="1" width="6.28515625" customWidth="1"/>
    <col min="2" max="2" width="46.7109375" customWidth="1"/>
    <col min="3" max="3" width="12.5703125" customWidth="1"/>
    <col min="4" max="4" width="13" hidden="1" customWidth="1"/>
    <col min="5" max="6" width="11.42578125" hidden="1" customWidth="1"/>
    <col min="7" max="7" width="8.5703125" hidden="1" customWidth="1"/>
    <col min="8" max="8" width="8.85546875" hidden="1" customWidth="1"/>
    <col min="9" max="9" width="9" hidden="1" customWidth="1"/>
    <col min="10" max="10" width="8.85546875" hidden="1" customWidth="1"/>
    <col min="11" max="12" width="8.42578125" hidden="1" customWidth="1"/>
    <col min="13" max="13" width="8.85546875" customWidth="1"/>
    <col min="14" max="17" width="8.85546875" hidden="1" customWidth="1"/>
    <col min="18" max="18" width="8.42578125" hidden="1" customWidth="1"/>
    <col min="19" max="19" width="9.7109375" hidden="1" customWidth="1"/>
    <col min="20" max="20" width="8.28515625" hidden="1" customWidth="1"/>
    <col min="21" max="21" width="9.85546875" hidden="1" customWidth="1"/>
    <col min="22" max="22" width="10.7109375" hidden="1" customWidth="1"/>
    <col min="23" max="23" width="9.7109375" hidden="1" customWidth="1"/>
    <col min="24" max="24" width="8.42578125" hidden="1" customWidth="1"/>
    <col min="25" max="25" width="8.85546875" hidden="1" customWidth="1"/>
    <col min="26" max="26" width="10" hidden="1" customWidth="1"/>
    <col min="27" max="27" width="8.85546875" hidden="1" customWidth="1"/>
    <col min="28" max="28" width="10.28515625" hidden="1" customWidth="1"/>
    <col min="29" max="34" width="8.85546875" hidden="1" customWidth="1"/>
    <col min="35" max="35" width="8.7109375" hidden="1" customWidth="1"/>
  </cols>
  <sheetData>
    <row r="1" spans="1:35" ht="18.75" x14ac:dyDescent="0.3">
      <c r="A1" s="1" t="s">
        <v>0</v>
      </c>
      <c r="B1" s="1"/>
      <c r="C1" s="1"/>
      <c r="D1" s="1"/>
      <c r="E1" s="1"/>
      <c r="F1" s="1"/>
      <c r="G1" s="1"/>
      <c r="H1" s="2"/>
      <c r="I1" s="1"/>
      <c r="K1" s="1"/>
      <c r="L1" s="2"/>
      <c r="R1" s="1"/>
      <c r="S1" s="1"/>
      <c r="T1" s="1"/>
      <c r="U1" s="1"/>
      <c r="V1" s="1"/>
      <c r="W1" s="1"/>
      <c r="X1" s="1"/>
      <c r="Y1" s="1"/>
      <c r="AD1" s="1"/>
      <c r="AE1" s="1"/>
      <c r="AF1" s="1"/>
      <c r="AG1" s="1"/>
      <c r="AH1" s="2"/>
      <c r="AI1" s="2"/>
    </row>
    <row r="2" spans="1:35" ht="13.5" thickBot="1" x14ac:dyDescent="0.25">
      <c r="A2" s="3"/>
      <c r="B2" s="2"/>
      <c r="C2" s="2"/>
      <c r="D2" s="4"/>
      <c r="E2" s="5">
        <v>1</v>
      </c>
      <c r="F2" s="5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4">
        <v>11</v>
      </c>
      <c r="P2" s="4">
        <v>12</v>
      </c>
      <c r="Q2" s="4">
        <v>13</v>
      </c>
      <c r="R2" s="4">
        <v>14</v>
      </c>
      <c r="S2" s="4">
        <v>15</v>
      </c>
      <c r="T2" s="4">
        <v>16</v>
      </c>
      <c r="U2" s="4">
        <v>17</v>
      </c>
      <c r="V2" s="4">
        <v>18</v>
      </c>
      <c r="W2" s="4">
        <v>19</v>
      </c>
      <c r="X2" s="4">
        <v>20</v>
      </c>
      <c r="Y2" s="4">
        <v>21</v>
      </c>
      <c r="Z2" s="4">
        <v>22</v>
      </c>
      <c r="AA2" s="4">
        <v>23</v>
      </c>
      <c r="AB2" s="4">
        <v>24</v>
      </c>
      <c r="AC2" s="4">
        <v>25</v>
      </c>
      <c r="AD2" s="4">
        <v>26</v>
      </c>
      <c r="AE2" s="4">
        <v>27</v>
      </c>
      <c r="AF2" s="4">
        <v>28</v>
      </c>
      <c r="AG2" s="4">
        <v>29</v>
      </c>
      <c r="AH2" s="4">
        <v>30</v>
      </c>
      <c r="AI2" s="4">
        <v>31</v>
      </c>
    </row>
    <row r="3" spans="1:35" ht="15" customHeight="1" x14ac:dyDescent="0.2">
      <c r="A3" s="144" t="s">
        <v>1</v>
      </c>
      <c r="B3" s="146" t="s">
        <v>2</v>
      </c>
      <c r="C3" s="146" t="s">
        <v>3</v>
      </c>
      <c r="D3" s="129" t="s">
        <v>4</v>
      </c>
      <c r="E3" s="6"/>
      <c r="F3" s="6"/>
      <c r="G3" s="7"/>
      <c r="H3" s="7"/>
      <c r="I3" s="7"/>
      <c r="J3" s="7"/>
      <c r="K3" s="7"/>
      <c r="L3" s="7"/>
      <c r="M3" s="191" t="s">
        <v>14</v>
      </c>
      <c r="N3" s="7"/>
      <c r="O3" s="7"/>
      <c r="P3" s="7"/>
      <c r="Q3" s="7"/>
      <c r="R3" s="8" t="s">
        <v>5</v>
      </c>
      <c r="S3" s="7"/>
      <c r="T3" s="7"/>
      <c r="U3" s="7"/>
      <c r="V3" s="7"/>
      <c r="W3" s="7"/>
      <c r="X3" s="7"/>
      <c r="Y3" s="7"/>
      <c r="Z3" s="9"/>
      <c r="AA3" s="7"/>
      <c r="AB3" s="7"/>
      <c r="AC3" s="7"/>
      <c r="AD3" s="7"/>
      <c r="AE3" s="7"/>
      <c r="AF3" s="7"/>
      <c r="AG3" s="7"/>
      <c r="AH3" s="7"/>
      <c r="AI3" s="7"/>
    </row>
    <row r="4" spans="1:35" ht="216" customHeight="1" thickBot="1" x14ac:dyDescent="0.25">
      <c r="A4" s="145"/>
      <c r="B4" s="147"/>
      <c r="C4" s="147"/>
      <c r="D4" s="130"/>
      <c r="E4" s="121" t="s">
        <v>6</v>
      </c>
      <c r="F4" s="122" t="s">
        <v>7</v>
      </c>
      <c r="G4" s="121" t="s">
        <v>8</v>
      </c>
      <c r="H4" s="121" t="s">
        <v>9</v>
      </c>
      <c r="I4" s="121" t="s">
        <v>10</v>
      </c>
      <c r="J4" s="121" t="s">
        <v>11</v>
      </c>
      <c r="K4" s="121" t="s">
        <v>12</v>
      </c>
      <c r="L4" s="125" t="s">
        <v>13</v>
      </c>
      <c r="M4" s="194"/>
      <c r="N4" s="126" t="s">
        <v>15</v>
      </c>
      <c r="O4" s="121" t="s">
        <v>16</v>
      </c>
      <c r="P4" s="121" t="s">
        <v>17</v>
      </c>
      <c r="Q4" s="121" t="s">
        <v>18</v>
      </c>
      <c r="R4" s="121" t="s">
        <v>19</v>
      </c>
      <c r="S4" s="121" t="s">
        <v>20</v>
      </c>
      <c r="T4" s="121" t="s">
        <v>21</v>
      </c>
      <c r="U4" s="121" t="s">
        <v>22</v>
      </c>
      <c r="V4" s="121" t="s">
        <v>23</v>
      </c>
      <c r="W4" s="121" t="s">
        <v>24</v>
      </c>
      <c r="X4" s="121" t="s">
        <v>25</v>
      </c>
      <c r="Y4" s="121" t="s">
        <v>26</v>
      </c>
      <c r="Z4" s="121" t="s">
        <v>27</v>
      </c>
      <c r="AA4" s="121" t="s">
        <v>28</v>
      </c>
      <c r="AB4" s="122" t="s">
        <v>29</v>
      </c>
      <c r="AC4" s="122" t="s">
        <v>30</v>
      </c>
      <c r="AD4" s="121" t="s">
        <v>31</v>
      </c>
      <c r="AE4" s="121" t="s">
        <v>32</v>
      </c>
      <c r="AF4" s="121" t="s">
        <v>33</v>
      </c>
      <c r="AG4" s="121" t="s">
        <v>34</v>
      </c>
      <c r="AH4" s="121" t="s">
        <v>35</v>
      </c>
      <c r="AI4" s="121" t="s">
        <v>36</v>
      </c>
    </row>
    <row r="5" spans="1:35" ht="15.75" thickBot="1" x14ac:dyDescent="0.3">
      <c r="A5" s="10" t="s">
        <v>37</v>
      </c>
      <c r="B5" s="11" t="s">
        <v>38</v>
      </c>
      <c r="C5" s="12" t="s">
        <v>39</v>
      </c>
      <c r="D5" s="13">
        <f>E5+F5+G5+H5+I5+J5+K5+L5+M5+N5+O5+P5+Q5+R5+S5+T5+U5+V5+W5+X5+Y5+Z5+AA5+AB5+AC5+AD5+AE5+AF5+AG5+AH5+AI5</f>
        <v>8366.2249999999985</v>
      </c>
      <c r="E5" s="13">
        <f>E8+E15+E26+E28+E31+E33+E35+E37+E39+E41+E43+E45+E47+E49+E51+E53+E55+E57+E59+E61+E63+E65</f>
        <v>26.25</v>
      </c>
      <c r="F5" s="13">
        <f t="shared" ref="F5:AI5" si="0">F8+F15+F26+F28+F31+F33+F35+F37+F39+F41+F43+F45+F47+F49+F51+F53+F55+F57+F59+F61+F63+F65</f>
        <v>520.51499999999999</v>
      </c>
      <c r="G5" s="13">
        <f t="shared" si="0"/>
        <v>1.3240000000000001</v>
      </c>
      <c r="H5" s="13">
        <f t="shared" si="0"/>
        <v>46.024000000000001</v>
      </c>
      <c r="I5" s="13">
        <f t="shared" si="0"/>
        <v>122.694</v>
      </c>
      <c r="J5" s="13">
        <f t="shared" si="0"/>
        <v>255.39499999999998</v>
      </c>
      <c r="K5" s="13">
        <f t="shared" si="0"/>
        <v>10.170999999999999</v>
      </c>
      <c r="L5" s="13">
        <f t="shared" si="0"/>
        <v>83.254000000000005</v>
      </c>
      <c r="M5" s="80">
        <f t="shared" si="0"/>
        <v>419.66</v>
      </c>
      <c r="N5" s="13">
        <f t="shared" si="0"/>
        <v>2.6469999999999998</v>
      </c>
      <c r="O5" s="13">
        <f t="shared" si="0"/>
        <v>2.6469999999999998</v>
      </c>
      <c r="P5" s="13">
        <f t="shared" si="0"/>
        <v>378.98399999999998</v>
      </c>
      <c r="Q5" s="13">
        <f t="shared" si="0"/>
        <v>811.81099999999992</v>
      </c>
      <c r="R5" s="13">
        <f t="shared" si="0"/>
        <v>237.92100000000002</v>
      </c>
      <c r="S5" s="13">
        <f t="shared" si="0"/>
        <v>160.74700000000001</v>
      </c>
      <c r="T5" s="13">
        <f t="shared" si="0"/>
        <v>150.42100000000002</v>
      </c>
      <c r="U5" s="13">
        <f t="shared" si="0"/>
        <v>307.99699999999996</v>
      </c>
      <c r="V5" s="13">
        <f t="shared" si="0"/>
        <v>149.09700000000001</v>
      </c>
      <c r="W5" s="13">
        <f t="shared" si="0"/>
        <v>309.54699999999997</v>
      </c>
      <c r="X5" s="13">
        <f t="shared" si="0"/>
        <v>2.6469999999999998</v>
      </c>
      <c r="Y5" s="13">
        <f t="shared" si="0"/>
        <v>190.125</v>
      </c>
      <c r="Z5" s="13">
        <f>Z8+Z15+Z26+Z28+Z31+Z33+Z35+Z37+Z39+Z41+Z43+Z45+Z47+Z49+Z51+Z53+Z55+Z57+Z59+Z61+Z63+Z65</f>
        <v>1485.2360000000001</v>
      </c>
      <c r="AA5" s="13">
        <f t="shared" si="0"/>
        <v>45.021999999999998</v>
      </c>
      <c r="AB5" s="13">
        <f t="shared" si="0"/>
        <v>1046.4859999999999</v>
      </c>
      <c r="AC5" s="13">
        <f t="shared" si="0"/>
        <v>264.84699999999998</v>
      </c>
      <c r="AD5" s="13">
        <f t="shared" si="0"/>
        <v>297.62200000000001</v>
      </c>
      <c r="AE5" s="13">
        <f t="shared" si="0"/>
        <v>1.325</v>
      </c>
      <c r="AF5" s="13">
        <f t="shared" si="0"/>
        <v>169.947</v>
      </c>
      <c r="AG5" s="13">
        <f t="shared" si="0"/>
        <v>325.46800000000002</v>
      </c>
      <c r="AH5" s="13">
        <f t="shared" si="0"/>
        <v>507.84699999999998</v>
      </c>
      <c r="AI5" s="13">
        <f t="shared" si="0"/>
        <v>32.546999999999997</v>
      </c>
    </row>
    <row r="6" spans="1:35" s="18" customFormat="1" ht="15" x14ac:dyDescent="0.25">
      <c r="A6" s="131">
        <v>1</v>
      </c>
      <c r="B6" s="14" t="s">
        <v>40</v>
      </c>
      <c r="C6" s="15" t="s">
        <v>41</v>
      </c>
      <c r="D6" s="16">
        <f>E6+F6+G6+H6+I6+J6+K6+L6+M6+N6+O6+P6+Q6+R6+S6+T6+U6+V6+W6+X6+Y6+Z6+AA6+AB6+AC6+AD6+AE6+AF6+AG6+AH6+AI6</f>
        <v>3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>
        <v>1</v>
      </c>
      <c r="R6" s="17">
        <v>0</v>
      </c>
      <c r="S6" s="17">
        <v>0</v>
      </c>
      <c r="T6" s="17"/>
      <c r="U6" s="17">
        <v>1</v>
      </c>
      <c r="V6" s="17"/>
      <c r="W6" s="17"/>
      <c r="X6" s="17"/>
      <c r="Y6" s="17">
        <v>1</v>
      </c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s="24" customFormat="1" ht="15" x14ac:dyDescent="0.25">
      <c r="A7" s="132"/>
      <c r="B7" s="19"/>
      <c r="C7" s="20" t="s">
        <v>42</v>
      </c>
      <c r="D7" s="21">
        <f t="shared" ref="D7:D70" si="1">E7+F7+G7+H7+I7+J7+K7+L7+M7+N7+O7+P7+Q7+R7+S7+T7+U7+V7+W7+X7+Y7+Z7+AA7+AB7+AC7+AD7+AE7+AF7+AG7+AH7+AI7</f>
        <v>0.60000000000000009</v>
      </c>
      <c r="E7" s="22">
        <f t="shared" ref="E7:V8" si="2">E9+E11</f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2">
        <f t="shared" si="2"/>
        <v>0</v>
      </c>
      <c r="K7" s="23">
        <f t="shared" si="2"/>
        <v>0</v>
      </c>
      <c r="L7" s="23">
        <f t="shared" si="2"/>
        <v>0</v>
      </c>
      <c r="M7" s="23">
        <f t="shared" si="2"/>
        <v>0</v>
      </c>
      <c r="N7" s="22">
        <f t="shared" si="2"/>
        <v>0</v>
      </c>
      <c r="O7" s="22">
        <f t="shared" si="2"/>
        <v>0</v>
      </c>
      <c r="P7" s="22">
        <f t="shared" si="2"/>
        <v>0</v>
      </c>
      <c r="Q7" s="22">
        <f t="shared" si="2"/>
        <v>0.2</v>
      </c>
      <c r="R7" s="22">
        <f t="shared" si="2"/>
        <v>0</v>
      </c>
      <c r="S7" s="22">
        <f t="shared" si="2"/>
        <v>0</v>
      </c>
      <c r="T7" s="22">
        <f t="shared" si="2"/>
        <v>0</v>
      </c>
      <c r="U7" s="22">
        <f t="shared" si="2"/>
        <v>0.2</v>
      </c>
      <c r="V7" s="22">
        <f t="shared" si="2"/>
        <v>0</v>
      </c>
      <c r="W7" s="22">
        <f>W9+W11</f>
        <v>0</v>
      </c>
      <c r="X7" s="22">
        <f t="shared" ref="X7:AI8" si="3">X9+X11</f>
        <v>0</v>
      </c>
      <c r="Y7" s="22">
        <f t="shared" si="3"/>
        <v>0.2</v>
      </c>
      <c r="Z7" s="22">
        <f t="shared" si="3"/>
        <v>0</v>
      </c>
      <c r="AA7" s="22">
        <f t="shared" si="3"/>
        <v>0</v>
      </c>
      <c r="AB7" s="22">
        <f t="shared" si="3"/>
        <v>0</v>
      </c>
      <c r="AC7" s="22">
        <f t="shared" si="3"/>
        <v>0</v>
      </c>
      <c r="AD7" s="22">
        <f t="shared" si="3"/>
        <v>0</v>
      </c>
      <c r="AE7" s="22">
        <f t="shared" si="3"/>
        <v>0</v>
      </c>
      <c r="AF7" s="23">
        <f t="shared" si="3"/>
        <v>0</v>
      </c>
      <c r="AG7" s="23">
        <f t="shared" si="3"/>
        <v>0</v>
      </c>
      <c r="AH7" s="22">
        <f t="shared" si="3"/>
        <v>0</v>
      </c>
      <c r="AI7" s="23">
        <f t="shared" si="3"/>
        <v>0</v>
      </c>
    </row>
    <row r="8" spans="1:35" s="24" customFormat="1" ht="15" x14ac:dyDescent="0.25">
      <c r="A8" s="133"/>
      <c r="B8" s="25" t="s">
        <v>43</v>
      </c>
      <c r="C8" s="20" t="s">
        <v>39</v>
      </c>
      <c r="D8" s="21">
        <f t="shared" si="1"/>
        <v>476.70000000000005</v>
      </c>
      <c r="E8" s="22">
        <f t="shared" si="2"/>
        <v>0</v>
      </c>
      <c r="F8" s="22">
        <f t="shared" si="2"/>
        <v>0</v>
      </c>
      <c r="G8" s="22">
        <f t="shared" si="2"/>
        <v>0</v>
      </c>
      <c r="H8" s="22">
        <f t="shared" si="2"/>
        <v>0</v>
      </c>
      <c r="I8" s="22">
        <f t="shared" si="2"/>
        <v>0</v>
      </c>
      <c r="J8" s="22">
        <f t="shared" si="2"/>
        <v>0</v>
      </c>
      <c r="K8" s="23">
        <f t="shared" si="2"/>
        <v>0</v>
      </c>
      <c r="L8" s="23">
        <f t="shared" si="2"/>
        <v>0</v>
      </c>
      <c r="M8" s="23">
        <f t="shared" si="2"/>
        <v>0</v>
      </c>
      <c r="N8" s="22">
        <f t="shared" si="2"/>
        <v>0</v>
      </c>
      <c r="O8" s="22">
        <f t="shared" si="2"/>
        <v>0</v>
      </c>
      <c r="P8" s="22">
        <f t="shared" si="2"/>
        <v>0</v>
      </c>
      <c r="Q8" s="22">
        <f t="shared" si="2"/>
        <v>158.9</v>
      </c>
      <c r="R8" s="22">
        <f t="shared" si="2"/>
        <v>0</v>
      </c>
      <c r="S8" s="22">
        <f t="shared" si="2"/>
        <v>0</v>
      </c>
      <c r="T8" s="22">
        <f t="shared" si="2"/>
        <v>0</v>
      </c>
      <c r="U8" s="22">
        <f t="shared" si="2"/>
        <v>158.9</v>
      </c>
      <c r="V8" s="22">
        <f t="shared" si="2"/>
        <v>0</v>
      </c>
      <c r="W8" s="22">
        <f>W10+W12</f>
        <v>0</v>
      </c>
      <c r="X8" s="22">
        <f t="shared" si="3"/>
        <v>0</v>
      </c>
      <c r="Y8" s="22">
        <f t="shared" si="3"/>
        <v>158.9</v>
      </c>
      <c r="Z8" s="22">
        <f t="shared" si="3"/>
        <v>0</v>
      </c>
      <c r="AA8" s="22">
        <f t="shared" si="3"/>
        <v>0</v>
      </c>
      <c r="AB8" s="22">
        <f t="shared" si="3"/>
        <v>0</v>
      </c>
      <c r="AC8" s="22">
        <f t="shared" si="3"/>
        <v>0</v>
      </c>
      <c r="AD8" s="22">
        <f t="shared" si="3"/>
        <v>0</v>
      </c>
      <c r="AE8" s="22">
        <f t="shared" si="3"/>
        <v>0</v>
      </c>
      <c r="AF8" s="23">
        <f t="shared" si="3"/>
        <v>0</v>
      </c>
      <c r="AG8" s="23">
        <f t="shared" si="3"/>
        <v>0</v>
      </c>
      <c r="AH8" s="22">
        <f t="shared" si="3"/>
        <v>0</v>
      </c>
      <c r="AI8" s="23">
        <f t="shared" si="3"/>
        <v>0</v>
      </c>
    </row>
    <row r="9" spans="1:35" s="24" customFormat="1" ht="15" x14ac:dyDescent="0.25">
      <c r="A9" s="142" t="s">
        <v>44</v>
      </c>
      <c r="B9" s="136" t="s">
        <v>45</v>
      </c>
      <c r="C9" s="26" t="s">
        <v>42</v>
      </c>
      <c r="D9" s="27">
        <f t="shared" si="1"/>
        <v>0</v>
      </c>
      <c r="E9" s="28"/>
      <c r="F9" s="28"/>
      <c r="G9" s="28"/>
      <c r="H9" s="28"/>
      <c r="I9" s="28"/>
      <c r="J9" s="28"/>
      <c r="K9" s="28"/>
      <c r="L9" s="29"/>
      <c r="M9" s="29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30"/>
    </row>
    <row r="10" spans="1:35" s="24" customFormat="1" ht="15" x14ac:dyDescent="0.25">
      <c r="A10" s="143"/>
      <c r="B10" s="137"/>
      <c r="C10" s="26" t="s">
        <v>39</v>
      </c>
      <c r="D10" s="27">
        <f t="shared" si="1"/>
        <v>0</v>
      </c>
      <c r="E10" s="28"/>
      <c r="F10" s="28"/>
      <c r="G10" s="28"/>
      <c r="H10" s="28"/>
      <c r="I10" s="28"/>
      <c r="J10" s="28"/>
      <c r="K10" s="28"/>
      <c r="L10" s="29"/>
      <c r="M10" s="29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30"/>
    </row>
    <row r="11" spans="1:35" s="24" customFormat="1" ht="15" x14ac:dyDescent="0.25">
      <c r="A11" s="134" t="s">
        <v>46</v>
      </c>
      <c r="B11" s="136" t="s">
        <v>47</v>
      </c>
      <c r="C11" s="26" t="s">
        <v>42</v>
      </c>
      <c r="D11" s="27">
        <f t="shared" si="1"/>
        <v>0.60000000000000009</v>
      </c>
      <c r="E11" s="31"/>
      <c r="F11" s="31"/>
      <c r="G11" s="31"/>
      <c r="H11" s="31"/>
      <c r="I11" s="31"/>
      <c r="J11" s="31"/>
      <c r="K11" s="32"/>
      <c r="L11" s="31"/>
      <c r="M11" s="31"/>
      <c r="N11" s="31"/>
      <c r="O11" s="31"/>
      <c r="P11" s="31"/>
      <c r="Q11" s="32">
        <v>0.2</v>
      </c>
      <c r="R11" s="31"/>
      <c r="S11" s="31"/>
      <c r="T11" s="31"/>
      <c r="U11" s="32">
        <v>0.2</v>
      </c>
      <c r="V11" s="31"/>
      <c r="W11" s="31"/>
      <c r="X11" s="31"/>
      <c r="Y11" s="32">
        <v>0.2</v>
      </c>
      <c r="Z11" s="31"/>
      <c r="AA11" s="31"/>
      <c r="AB11" s="31"/>
      <c r="AC11" s="31"/>
      <c r="AD11" s="31"/>
      <c r="AE11" s="31"/>
      <c r="AF11" s="32"/>
      <c r="AG11" s="32"/>
      <c r="AH11" s="31"/>
      <c r="AI11" s="31"/>
    </row>
    <row r="12" spans="1:35" s="24" customFormat="1" ht="15" x14ac:dyDescent="0.25">
      <c r="A12" s="135"/>
      <c r="B12" s="137"/>
      <c r="C12" s="26" t="s">
        <v>39</v>
      </c>
      <c r="D12" s="27">
        <f t="shared" si="1"/>
        <v>476.70000000000005</v>
      </c>
      <c r="E12" s="31"/>
      <c r="F12" s="31"/>
      <c r="G12" s="31"/>
      <c r="H12" s="31"/>
      <c r="I12" s="31"/>
      <c r="J12" s="31"/>
      <c r="K12" s="32"/>
      <c r="L12" s="31"/>
      <c r="M12" s="31"/>
      <c r="N12" s="31"/>
      <c r="O12" s="31"/>
      <c r="P12" s="31"/>
      <c r="Q12" s="32">
        <v>158.9</v>
      </c>
      <c r="R12" s="31"/>
      <c r="S12" s="31"/>
      <c r="T12" s="31"/>
      <c r="U12" s="32">
        <v>158.9</v>
      </c>
      <c r="V12" s="31"/>
      <c r="W12" s="31"/>
      <c r="X12" s="31"/>
      <c r="Y12" s="32">
        <v>158.9</v>
      </c>
      <c r="Z12" s="31"/>
      <c r="AA12" s="31"/>
      <c r="AB12" s="31"/>
      <c r="AC12" s="31"/>
      <c r="AD12" s="31"/>
      <c r="AE12" s="31"/>
      <c r="AF12" s="32"/>
      <c r="AG12" s="32"/>
      <c r="AH12" s="31"/>
      <c r="AI12" s="31"/>
    </row>
    <row r="13" spans="1:35" s="24" customFormat="1" ht="23.45" customHeight="1" thickBot="1" x14ac:dyDescent="0.3">
      <c r="A13" s="120" t="s">
        <v>48</v>
      </c>
      <c r="B13" s="34" t="s">
        <v>49</v>
      </c>
      <c r="C13" s="35" t="s">
        <v>39</v>
      </c>
      <c r="D13" s="36">
        <f t="shared" si="1"/>
        <v>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s="24" customFormat="1" ht="15" customHeight="1" x14ac:dyDescent="0.25">
      <c r="A14" s="138" t="s">
        <v>50</v>
      </c>
      <c r="B14" s="140" t="s">
        <v>51</v>
      </c>
      <c r="C14" s="38" t="s">
        <v>41</v>
      </c>
      <c r="D14" s="16">
        <f t="shared" si="1"/>
        <v>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35" s="24" customFormat="1" ht="15.75" thickBot="1" x14ac:dyDescent="0.3">
      <c r="A15" s="139"/>
      <c r="B15" s="141"/>
      <c r="C15" s="40" t="s">
        <v>39</v>
      </c>
      <c r="D15" s="27">
        <f t="shared" si="1"/>
        <v>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</row>
    <row r="16" spans="1:35" s="24" customFormat="1" ht="15" hidden="1" customHeight="1" x14ac:dyDescent="0.25">
      <c r="A16" s="148" t="s">
        <v>52</v>
      </c>
      <c r="B16" s="149" t="s">
        <v>53</v>
      </c>
      <c r="C16" s="26" t="s">
        <v>54</v>
      </c>
      <c r="D16" s="27">
        <f t="shared" si="1"/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</row>
    <row r="17" spans="1:35" s="24" customFormat="1" ht="15" hidden="1" customHeight="1" x14ac:dyDescent="0.25">
      <c r="A17" s="139"/>
      <c r="B17" s="150"/>
      <c r="C17" s="26" t="s">
        <v>39</v>
      </c>
      <c r="D17" s="27">
        <f t="shared" si="1"/>
        <v>0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 s="24" customFormat="1" ht="15" hidden="1" customHeight="1" x14ac:dyDescent="0.25">
      <c r="A18" s="148" t="s">
        <v>55</v>
      </c>
      <c r="B18" s="151" t="s">
        <v>56</v>
      </c>
      <c r="C18" s="26" t="s">
        <v>57</v>
      </c>
      <c r="D18" s="27">
        <f t="shared" si="1"/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35" s="24" customFormat="1" ht="18.600000000000001" hidden="1" customHeight="1" x14ac:dyDescent="0.25">
      <c r="A19" s="139"/>
      <c r="B19" s="152"/>
      <c r="C19" s="26" t="s">
        <v>39</v>
      </c>
      <c r="D19" s="27">
        <f t="shared" si="1"/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 s="24" customFormat="1" ht="15" hidden="1" customHeight="1" x14ac:dyDescent="0.25">
      <c r="A20" s="148" t="s">
        <v>58</v>
      </c>
      <c r="B20" s="151" t="s">
        <v>59</v>
      </c>
      <c r="C20" s="26" t="s">
        <v>57</v>
      </c>
      <c r="D20" s="27">
        <f t="shared" si="1"/>
        <v>0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</row>
    <row r="21" spans="1:35" s="24" customFormat="1" ht="15" hidden="1" customHeight="1" x14ac:dyDescent="0.25">
      <c r="A21" s="139"/>
      <c r="B21" s="152"/>
      <c r="C21" s="26" t="s">
        <v>39</v>
      </c>
      <c r="D21" s="27">
        <f t="shared" si="1"/>
        <v>0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</row>
    <row r="22" spans="1:35" s="24" customFormat="1" ht="15" hidden="1" customHeight="1" x14ac:dyDescent="0.25">
      <c r="A22" s="148" t="s">
        <v>60</v>
      </c>
      <c r="B22" s="149" t="s">
        <v>61</v>
      </c>
      <c r="C22" s="26" t="s">
        <v>62</v>
      </c>
      <c r="D22" s="27">
        <f t="shared" si="1"/>
        <v>0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</row>
    <row r="23" spans="1:35" s="24" customFormat="1" ht="15" hidden="1" customHeight="1" x14ac:dyDescent="0.25">
      <c r="A23" s="139"/>
      <c r="B23" s="150"/>
      <c r="C23" s="26" t="s">
        <v>39</v>
      </c>
      <c r="D23" s="27">
        <f t="shared" si="1"/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 s="24" customFormat="1" ht="22.9" hidden="1" customHeight="1" x14ac:dyDescent="0.25">
      <c r="A24" s="43" t="s">
        <v>63</v>
      </c>
      <c r="B24" s="44" t="s">
        <v>64</v>
      </c>
      <c r="C24" s="45" t="s">
        <v>39</v>
      </c>
      <c r="D24" s="27">
        <f t="shared" si="1"/>
        <v>0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 s="24" customFormat="1" ht="15" x14ac:dyDescent="0.25">
      <c r="A25" s="153" t="s">
        <v>65</v>
      </c>
      <c r="B25" s="155" t="s">
        <v>66</v>
      </c>
      <c r="C25" s="46" t="s">
        <v>67</v>
      </c>
      <c r="D25" s="27">
        <f t="shared" si="1"/>
        <v>1.7200000000000002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29">
        <v>0.1</v>
      </c>
      <c r="S25" s="29">
        <v>0.12</v>
      </c>
      <c r="T25" s="47">
        <v>0.1</v>
      </c>
      <c r="U25" s="29">
        <v>0.1</v>
      </c>
      <c r="V25" s="29">
        <v>0.1</v>
      </c>
      <c r="W25" s="28"/>
      <c r="X25" s="28"/>
      <c r="Y25" s="28"/>
      <c r="Z25" s="29">
        <v>0.6</v>
      </c>
      <c r="AA25" s="28"/>
      <c r="AB25" s="29">
        <v>0.6</v>
      </c>
      <c r="AC25" s="28"/>
      <c r="AD25" s="28"/>
      <c r="AE25" s="28"/>
      <c r="AF25" s="28"/>
      <c r="AG25" s="29"/>
      <c r="AH25" s="28"/>
      <c r="AI25" s="28"/>
    </row>
    <row r="26" spans="1:35" s="24" customFormat="1" ht="15.75" thickBot="1" x14ac:dyDescent="0.3">
      <c r="A26" s="154"/>
      <c r="B26" s="156"/>
      <c r="C26" s="48" t="s">
        <v>39</v>
      </c>
      <c r="D26" s="36">
        <f t="shared" si="1"/>
        <v>1001.4099999999999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/>
      <c r="R26" s="50">
        <v>58.22</v>
      </c>
      <c r="S26" s="50">
        <v>69.87</v>
      </c>
      <c r="T26" s="36">
        <v>58.22</v>
      </c>
      <c r="U26" s="50">
        <v>58.22</v>
      </c>
      <c r="V26" s="50">
        <v>58.22</v>
      </c>
      <c r="W26" s="49"/>
      <c r="X26" s="49"/>
      <c r="Y26" s="49"/>
      <c r="Z26" s="50">
        <v>349.33</v>
      </c>
      <c r="AA26" s="49"/>
      <c r="AB26" s="50">
        <v>349.33</v>
      </c>
      <c r="AC26" s="49"/>
      <c r="AD26" s="51"/>
      <c r="AE26" s="49"/>
      <c r="AF26" s="49"/>
      <c r="AG26" s="49"/>
      <c r="AH26" s="49"/>
      <c r="AI26" s="49"/>
    </row>
    <row r="27" spans="1:35" s="24" customFormat="1" ht="15" x14ac:dyDescent="0.25">
      <c r="A27" s="153" t="s">
        <v>68</v>
      </c>
      <c r="B27" s="155" t="s">
        <v>69</v>
      </c>
      <c r="C27" s="52" t="s">
        <v>42</v>
      </c>
      <c r="D27" s="53">
        <f t="shared" si="1"/>
        <v>0.2</v>
      </c>
      <c r="E27" s="54"/>
      <c r="F27" s="54"/>
      <c r="G27" s="54"/>
      <c r="H27" s="54"/>
      <c r="I27" s="55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6"/>
      <c r="U27" s="54"/>
      <c r="V27" s="54"/>
      <c r="W27" s="54"/>
      <c r="X27" s="54"/>
      <c r="Y27" s="54"/>
      <c r="Z27" s="55"/>
      <c r="AA27" s="54">
        <v>0.2</v>
      </c>
      <c r="AB27" s="54"/>
      <c r="AC27" s="54"/>
      <c r="AD27" s="54"/>
      <c r="AE27" s="54"/>
      <c r="AF27" s="54"/>
      <c r="AG27" s="54"/>
      <c r="AH27" s="54"/>
      <c r="AI27" s="54"/>
    </row>
    <row r="28" spans="1:35" s="24" customFormat="1" ht="15.75" thickBot="1" x14ac:dyDescent="0.3">
      <c r="A28" s="154"/>
      <c r="B28" s="156"/>
      <c r="C28" s="45" t="s">
        <v>39</v>
      </c>
      <c r="D28" s="36">
        <f t="shared" si="1"/>
        <v>42.375</v>
      </c>
      <c r="E28" s="50"/>
      <c r="F28" s="50"/>
      <c r="G28" s="50"/>
      <c r="H28" s="50"/>
      <c r="I28" s="51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36"/>
      <c r="U28" s="50"/>
      <c r="V28" s="50"/>
      <c r="W28" s="50"/>
      <c r="X28" s="50"/>
      <c r="Y28" s="50"/>
      <c r="Z28" s="51"/>
      <c r="AA28" s="50">
        <v>42.375</v>
      </c>
      <c r="AB28" s="50"/>
      <c r="AC28" s="50"/>
      <c r="AD28" s="50"/>
      <c r="AE28" s="50"/>
      <c r="AF28" s="50"/>
      <c r="AG28" s="50"/>
      <c r="AH28" s="50"/>
      <c r="AI28" s="50"/>
    </row>
    <row r="29" spans="1:35" s="24" customFormat="1" ht="15" x14ac:dyDescent="0.25">
      <c r="A29" s="153" t="s">
        <v>70</v>
      </c>
      <c r="B29" s="158" t="s">
        <v>71</v>
      </c>
      <c r="C29" s="46" t="s">
        <v>42</v>
      </c>
      <c r="D29" s="53">
        <f t="shared" si="1"/>
        <v>3.2960000000000003</v>
      </c>
      <c r="E29" s="39"/>
      <c r="F29" s="39">
        <v>0.41199999999999998</v>
      </c>
      <c r="G29" s="39"/>
      <c r="H29" s="39"/>
      <c r="I29" s="39"/>
      <c r="J29" s="39">
        <v>0.128</v>
      </c>
      <c r="K29" s="39"/>
      <c r="L29" s="39"/>
      <c r="M29" s="39">
        <v>9.1999999999999998E-2</v>
      </c>
      <c r="N29" s="39"/>
      <c r="O29" s="57"/>
      <c r="P29" s="57"/>
      <c r="Q29" s="57">
        <v>0.21</v>
      </c>
      <c r="R29" s="57"/>
      <c r="S29" s="57"/>
      <c r="T29" s="57"/>
      <c r="U29" s="57"/>
      <c r="V29" s="57"/>
      <c r="W29" s="56">
        <v>0.14199999999999999</v>
      </c>
      <c r="X29" s="57"/>
      <c r="Y29" s="39"/>
      <c r="Z29" s="56">
        <v>0.86699999999999999</v>
      </c>
      <c r="AA29" s="57"/>
      <c r="AB29" s="57">
        <v>0.33</v>
      </c>
      <c r="AC29" s="57">
        <v>0.124</v>
      </c>
      <c r="AD29" s="39">
        <v>0.19800000000000001</v>
      </c>
      <c r="AE29" s="39"/>
      <c r="AF29" s="39"/>
      <c r="AG29" s="39">
        <v>0.122</v>
      </c>
      <c r="AH29" s="39">
        <v>0.67100000000000004</v>
      </c>
      <c r="AI29" s="57"/>
    </row>
    <row r="30" spans="1:35" s="24" customFormat="1" ht="15" x14ac:dyDescent="0.25">
      <c r="A30" s="157"/>
      <c r="B30" s="159"/>
      <c r="C30" s="26" t="s">
        <v>72</v>
      </c>
      <c r="D30" s="58">
        <f t="shared" si="1"/>
        <v>21</v>
      </c>
      <c r="E30" s="41"/>
      <c r="F30" s="41">
        <v>1</v>
      </c>
      <c r="G30" s="41"/>
      <c r="H30" s="41"/>
      <c r="I30" s="41"/>
      <c r="J30" s="41">
        <v>2</v>
      </c>
      <c r="K30" s="41"/>
      <c r="L30" s="41"/>
      <c r="M30" s="41">
        <v>2</v>
      </c>
      <c r="N30" s="41"/>
      <c r="O30" s="59"/>
      <c r="P30" s="59"/>
      <c r="Q30" s="59">
        <v>3</v>
      </c>
      <c r="R30" s="59"/>
      <c r="S30" s="59"/>
      <c r="T30" s="59"/>
      <c r="U30" s="59"/>
      <c r="V30" s="59"/>
      <c r="W30" s="41">
        <v>2</v>
      </c>
      <c r="X30" s="59"/>
      <c r="Y30" s="41"/>
      <c r="Z30" s="41">
        <v>2</v>
      </c>
      <c r="AA30" s="59"/>
      <c r="AB30" s="59">
        <v>0</v>
      </c>
      <c r="AC30" s="59">
        <v>2</v>
      </c>
      <c r="AD30" s="41">
        <v>3</v>
      </c>
      <c r="AE30" s="41"/>
      <c r="AF30" s="41"/>
      <c r="AG30" s="41">
        <v>2</v>
      </c>
      <c r="AH30" s="41">
        <v>2</v>
      </c>
      <c r="AI30" s="59"/>
    </row>
    <row r="31" spans="1:35" s="24" customFormat="1" ht="15.75" thickBot="1" x14ac:dyDescent="0.3">
      <c r="A31" s="154"/>
      <c r="B31" s="160"/>
      <c r="C31" s="48" t="s">
        <v>39</v>
      </c>
      <c r="D31" s="36">
        <f t="shared" si="1"/>
        <v>3698.0059999999999</v>
      </c>
      <c r="E31" s="60"/>
      <c r="F31" s="36">
        <v>390.4</v>
      </c>
      <c r="G31" s="60"/>
      <c r="H31" s="60"/>
      <c r="I31" s="36"/>
      <c r="J31" s="36">
        <v>220.1</v>
      </c>
      <c r="K31" s="60"/>
      <c r="L31" s="36"/>
      <c r="M31" s="36">
        <v>224.3</v>
      </c>
      <c r="N31" s="36"/>
      <c r="O31" s="61"/>
      <c r="P31" s="61"/>
      <c r="Q31" s="61">
        <v>342</v>
      </c>
      <c r="R31" s="61"/>
      <c r="S31" s="61"/>
      <c r="T31" s="61"/>
      <c r="U31" s="61"/>
      <c r="V31" s="61"/>
      <c r="W31" s="36">
        <v>292</v>
      </c>
      <c r="X31" s="61"/>
      <c r="Y31" s="36"/>
      <c r="Z31" s="36">
        <v>801.5</v>
      </c>
      <c r="AA31" s="61"/>
      <c r="AB31" s="61">
        <v>304.7</v>
      </c>
      <c r="AC31" s="61">
        <v>200.1</v>
      </c>
      <c r="AD31" s="36">
        <v>273.30599999999998</v>
      </c>
      <c r="AE31" s="60"/>
      <c r="AF31" s="36"/>
      <c r="AG31" s="36">
        <v>187.1</v>
      </c>
      <c r="AH31" s="36">
        <v>462.5</v>
      </c>
      <c r="AI31" s="61"/>
    </row>
    <row r="32" spans="1:35" s="24" customFormat="1" ht="15" customHeight="1" x14ac:dyDescent="0.25">
      <c r="A32" s="153" t="s">
        <v>73</v>
      </c>
      <c r="B32" s="158" t="s">
        <v>74</v>
      </c>
      <c r="C32" s="52" t="s">
        <v>42</v>
      </c>
      <c r="D32" s="53">
        <f t="shared" si="1"/>
        <v>0</v>
      </c>
      <c r="E32" s="55"/>
      <c r="F32" s="55"/>
      <c r="G32" s="55"/>
      <c r="H32" s="55"/>
      <c r="I32" s="55"/>
      <c r="J32" s="55"/>
      <c r="K32" s="54"/>
      <c r="L32" s="55"/>
      <c r="M32" s="55"/>
      <c r="N32" s="55"/>
      <c r="O32" s="56"/>
      <c r="P32" s="54"/>
      <c r="Q32" s="54"/>
      <c r="R32" s="55"/>
      <c r="S32" s="54"/>
      <c r="T32" s="56"/>
      <c r="U32" s="54"/>
      <c r="V32" s="55"/>
      <c r="W32" s="54"/>
      <c r="X32" s="55"/>
      <c r="Y32" s="55"/>
      <c r="Z32" s="54"/>
      <c r="AA32" s="55"/>
      <c r="AB32" s="55"/>
      <c r="AC32" s="55"/>
      <c r="AD32" s="55"/>
      <c r="AE32" s="55"/>
      <c r="AF32" s="55"/>
      <c r="AG32" s="55"/>
      <c r="AH32" s="55"/>
      <c r="AI32" s="55"/>
    </row>
    <row r="33" spans="1:35" s="24" customFormat="1" ht="15.75" thickBot="1" x14ac:dyDescent="0.3">
      <c r="A33" s="154"/>
      <c r="B33" s="160"/>
      <c r="C33" s="45" t="s">
        <v>39</v>
      </c>
      <c r="D33" s="36">
        <f t="shared" si="1"/>
        <v>0</v>
      </c>
      <c r="E33" s="51"/>
      <c r="F33" s="51"/>
      <c r="G33" s="51"/>
      <c r="H33" s="51"/>
      <c r="I33" s="51"/>
      <c r="J33" s="51"/>
      <c r="K33" s="50"/>
      <c r="L33" s="51"/>
      <c r="M33" s="51"/>
      <c r="N33" s="51"/>
      <c r="O33" s="50"/>
      <c r="P33" s="50"/>
      <c r="Q33" s="50"/>
      <c r="R33" s="50"/>
      <c r="S33" s="50"/>
      <c r="T33" s="36"/>
      <c r="U33" s="50"/>
      <c r="V33" s="51"/>
      <c r="W33" s="50"/>
      <c r="X33" s="51"/>
      <c r="Y33" s="51"/>
      <c r="Z33" s="50"/>
      <c r="AA33" s="51"/>
      <c r="AB33" s="51"/>
      <c r="AC33" s="51"/>
      <c r="AD33" s="51"/>
      <c r="AE33" s="51"/>
      <c r="AF33" s="50"/>
      <c r="AG33" s="51"/>
      <c r="AH33" s="51"/>
      <c r="AI33" s="51"/>
    </row>
    <row r="34" spans="1:35" s="24" customFormat="1" ht="15" customHeight="1" x14ac:dyDescent="0.25">
      <c r="A34" s="153" t="s">
        <v>75</v>
      </c>
      <c r="B34" s="158" t="s">
        <v>76</v>
      </c>
      <c r="C34" s="46" t="s">
        <v>42</v>
      </c>
      <c r="D34" s="53">
        <f t="shared" si="1"/>
        <v>0.39300000000000013</v>
      </c>
      <c r="E34" s="55"/>
      <c r="F34" s="54">
        <v>0.02</v>
      </c>
      <c r="G34" s="55"/>
      <c r="H34" s="55"/>
      <c r="I34" s="54"/>
      <c r="J34" s="55"/>
      <c r="K34" s="54"/>
      <c r="L34" s="54"/>
      <c r="M34" s="54">
        <v>3.2000000000000001E-2</v>
      </c>
      <c r="N34" s="55"/>
      <c r="O34" s="54"/>
      <c r="P34" s="54">
        <v>2.4E-2</v>
      </c>
      <c r="Q34" s="54"/>
      <c r="R34" s="54"/>
      <c r="S34" s="54"/>
      <c r="T34" s="54"/>
      <c r="U34" s="54"/>
      <c r="V34" s="54"/>
      <c r="W34" s="54">
        <v>8.0000000000000002E-3</v>
      </c>
      <c r="X34" s="54"/>
      <c r="Y34" s="54">
        <v>1.6E-2</v>
      </c>
      <c r="Z34" s="54">
        <v>0.1</v>
      </c>
      <c r="AA34" s="55"/>
      <c r="AB34" s="54">
        <v>0.1</v>
      </c>
      <c r="AC34" s="54">
        <v>1.6E-2</v>
      </c>
      <c r="AD34" s="54"/>
      <c r="AE34" s="54"/>
      <c r="AF34" s="54">
        <v>0.02</v>
      </c>
      <c r="AG34" s="54">
        <v>2.5000000000000001E-2</v>
      </c>
      <c r="AH34" s="54">
        <v>1.6E-2</v>
      </c>
      <c r="AI34" s="54">
        <v>1.6E-2</v>
      </c>
    </row>
    <row r="35" spans="1:35" s="24" customFormat="1" ht="18" customHeight="1" thickBot="1" x14ac:dyDescent="0.3">
      <c r="A35" s="154"/>
      <c r="B35" s="160"/>
      <c r="C35" s="45" t="s">
        <v>39</v>
      </c>
      <c r="D35" s="36">
        <f t="shared" si="1"/>
        <v>734.26299999999992</v>
      </c>
      <c r="E35" s="51"/>
      <c r="F35" s="50">
        <v>37.299999999999997</v>
      </c>
      <c r="G35" s="51"/>
      <c r="H35" s="51"/>
      <c r="I35" s="50"/>
      <c r="J35" s="51"/>
      <c r="K35" s="50"/>
      <c r="L35" s="50"/>
      <c r="M35" s="50">
        <v>59.8</v>
      </c>
      <c r="N35" s="51"/>
      <c r="O35" s="50"/>
      <c r="P35" s="50">
        <v>44.863</v>
      </c>
      <c r="Q35" s="50"/>
      <c r="R35" s="50"/>
      <c r="S35" s="50"/>
      <c r="T35" s="50"/>
      <c r="U35" s="50"/>
      <c r="V35" s="50"/>
      <c r="W35" s="50">
        <v>14.9</v>
      </c>
      <c r="X35" s="29"/>
      <c r="Y35" s="50">
        <v>29.9</v>
      </c>
      <c r="Z35" s="50">
        <v>186.9</v>
      </c>
      <c r="AA35" s="51"/>
      <c r="AB35" s="50">
        <v>186.9</v>
      </c>
      <c r="AC35" s="50">
        <v>29.9</v>
      </c>
      <c r="AD35" s="50"/>
      <c r="AE35" s="50"/>
      <c r="AF35" s="50">
        <v>37.299999999999997</v>
      </c>
      <c r="AG35" s="50">
        <v>46.7</v>
      </c>
      <c r="AH35" s="50">
        <v>29.9</v>
      </c>
      <c r="AI35" s="50">
        <v>29.9</v>
      </c>
    </row>
    <row r="36" spans="1:35" s="24" customFormat="1" ht="15" x14ac:dyDescent="0.25">
      <c r="A36" s="153" t="s">
        <v>77</v>
      </c>
      <c r="B36" s="155" t="s">
        <v>78</v>
      </c>
      <c r="C36" s="46" t="s">
        <v>62</v>
      </c>
      <c r="D36" s="16">
        <f t="shared" si="1"/>
        <v>0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55"/>
      <c r="P36" s="55"/>
      <c r="Q36" s="42"/>
      <c r="R36" s="42"/>
      <c r="S36" s="42"/>
      <c r="T36" s="42"/>
      <c r="U36" s="42"/>
      <c r="V36" s="42"/>
      <c r="W36" s="62"/>
      <c r="X36" s="42"/>
      <c r="Y36" s="42"/>
      <c r="Z36" s="62"/>
      <c r="AA36" s="62"/>
      <c r="AB36" s="62"/>
      <c r="AC36" s="62"/>
      <c r="AD36" s="62"/>
      <c r="AE36" s="62"/>
      <c r="AF36" s="62"/>
      <c r="AG36" s="62"/>
      <c r="AH36" s="62"/>
      <c r="AI36" s="62"/>
    </row>
    <row r="37" spans="1:35" s="24" customFormat="1" ht="15.75" thickBot="1" x14ac:dyDescent="0.3">
      <c r="A37" s="154"/>
      <c r="B37" s="156"/>
      <c r="C37" s="48" t="s">
        <v>39</v>
      </c>
      <c r="D37" s="36">
        <f t="shared" si="1"/>
        <v>0</v>
      </c>
      <c r="E37" s="51"/>
      <c r="F37" s="51"/>
      <c r="G37" s="51"/>
      <c r="H37" s="51"/>
      <c r="I37" s="50"/>
      <c r="J37" s="50"/>
      <c r="K37" s="51"/>
      <c r="L37" s="50"/>
      <c r="M37" s="50"/>
      <c r="N37" s="50"/>
      <c r="O37" s="50"/>
      <c r="P37" s="50"/>
      <c r="Q37" s="51"/>
      <c r="R37" s="51"/>
      <c r="S37" s="51"/>
      <c r="T37" s="51"/>
      <c r="U37" s="51"/>
      <c r="V37" s="51"/>
      <c r="W37" s="50"/>
      <c r="X37" s="50"/>
      <c r="Y37" s="51"/>
      <c r="Z37" s="51"/>
      <c r="AA37" s="50"/>
      <c r="AB37" s="50"/>
      <c r="AC37" s="50"/>
      <c r="AD37" s="50"/>
      <c r="AE37" s="50"/>
      <c r="AF37" s="50"/>
      <c r="AG37" s="51"/>
      <c r="AH37" s="51"/>
      <c r="AI37" s="51"/>
    </row>
    <row r="38" spans="1:35" s="24" customFormat="1" ht="15" x14ac:dyDescent="0.25">
      <c r="A38" s="153" t="s">
        <v>79</v>
      </c>
      <c r="B38" s="161" t="s">
        <v>80</v>
      </c>
      <c r="C38" s="52" t="s">
        <v>62</v>
      </c>
      <c r="D38" s="16">
        <f t="shared" si="1"/>
        <v>0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1:35" s="24" customFormat="1" ht="15.75" thickBot="1" x14ac:dyDescent="0.3">
      <c r="A39" s="154"/>
      <c r="B39" s="162"/>
      <c r="C39" s="45" t="s">
        <v>39</v>
      </c>
      <c r="D39" s="36">
        <f t="shared" si="1"/>
        <v>0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</row>
    <row r="40" spans="1:35" s="65" customFormat="1" ht="15" x14ac:dyDescent="0.25">
      <c r="A40" s="131" t="s">
        <v>81</v>
      </c>
      <c r="B40" s="155" t="s">
        <v>82</v>
      </c>
      <c r="C40" s="64" t="s">
        <v>67</v>
      </c>
      <c r="D40" s="53">
        <f t="shared" si="1"/>
        <v>3.5000000000000003E-2</v>
      </c>
      <c r="E40" s="54"/>
      <c r="F40" s="54"/>
      <c r="G40" s="54"/>
      <c r="H40" s="54">
        <v>3.5000000000000003E-2</v>
      </c>
      <c r="I40" s="62"/>
      <c r="J40" s="62"/>
      <c r="K40" s="62"/>
      <c r="L40" s="62"/>
      <c r="M40" s="62"/>
      <c r="N40" s="62"/>
      <c r="O40" s="62"/>
      <c r="P40" s="54"/>
      <c r="Q40" s="62"/>
      <c r="R40" s="62"/>
      <c r="S40" s="62"/>
      <c r="T40" s="54"/>
      <c r="U40" s="62"/>
      <c r="V40" s="62"/>
      <c r="W40" s="54"/>
      <c r="X40" s="62"/>
      <c r="Y40" s="62"/>
      <c r="Z40" s="62"/>
      <c r="AA40" s="62"/>
      <c r="AB40" s="62"/>
      <c r="AC40" s="62"/>
      <c r="AD40" s="54"/>
      <c r="AE40" s="62"/>
      <c r="AF40" s="62"/>
      <c r="AG40" s="62"/>
      <c r="AH40" s="54"/>
      <c r="AI40" s="62"/>
    </row>
    <row r="41" spans="1:35" s="65" customFormat="1" ht="15.75" thickBot="1" x14ac:dyDescent="0.3">
      <c r="A41" s="163"/>
      <c r="B41" s="156"/>
      <c r="C41" s="66" t="s">
        <v>39</v>
      </c>
      <c r="D41" s="36">
        <f t="shared" si="1"/>
        <v>44.7</v>
      </c>
      <c r="E41" s="50"/>
      <c r="F41" s="50"/>
      <c r="G41" s="50"/>
      <c r="H41" s="50">
        <v>44.7</v>
      </c>
      <c r="I41" s="50"/>
      <c r="J41" s="51"/>
      <c r="K41" s="50"/>
      <c r="L41" s="51"/>
      <c r="M41" s="51"/>
      <c r="N41" s="51"/>
      <c r="O41" s="51"/>
      <c r="P41" s="50"/>
      <c r="Q41" s="51"/>
      <c r="R41" s="51"/>
      <c r="S41" s="50"/>
      <c r="T41" s="50"/>
      <c r="U41" s="51"/>
      <c r="V41" s="51"/>
      <c r="W41" s="50"/>
      <c r="X41" s="51"/>
      <c r="Y41" s="50"/>
      <c r="Z41" s="50"/>
      <c r="AA41" s="51"/>
      <c r="AB41" s="51"/>
      <c r="AC41" s="51"/>
      <c r="AD41" s="50"/>
      <c r="AE41" s="51"/>
      <c r="AF41" s="50"/>
      <c r="AG41" s="51"/>
      <c r="AH41" s="50"/>
      <c r="AI41" s="50"/>
    </row>
    <row r="42" spans="1:35" s="24" customFormat="1" ht="15" x14ac:dyDescent="0.25">
      <c r="A42" s="153" t="s">
        <v>83</v>
      </c>
      <c r="B42" s="164" t="s">
        <v>84</v>
      </c>
      <c r="C42" s="52" t="s">
        <v>62</v>
      </c>
      <c r="D42" s="67">
        <f>E42+F42+G42+H42+I42+J42+K42+L42+M42+N42+O42+P42+Q42+R42+S42+T42+U42+V42+W42+X42+Y42+Z42+AA42+AB42+AC42+AD42+AE42+AF42+AG42+AH42+AI42</f>
        <v>165</v>
      </c>
      <c r="E42" s="39">
        <v>0</v>
      </c>
      <c r="F42" s="68">
        <v>4</v>
      </c>
      <c r="G42" s="39">
        <v>1</v>
      </c>
      <c r="H42" s="39">
        <v>1</v>
      </c>
      <c r="I42" s="39">
        <v>1</v>
      </c>
      <c r="J42" s="39">
        <v>4</v>
      </c>
      <c r="K42" s="39">
        <v>3</v>
      </c>
      <c r="L42" s="39">
        <v>1</v>
      </c>
      <c r="M42" s="39">
        <v>4</v>
      </c>
      <c r="N42" s="39">
        <v>2</v>
      </c>
      <c r="O42" s="39">
        <v>2</v>
      </c>
      <c r="P42" s="39">
        <v>3</v>
      </c>
      <c r="Q42" s="39">
        <v>3</v>
      </c>
      <c r="R42" s="39">
        <v>3</v>
      </c>
      <c r="S42" s="39">
        <v>2</v>
      </c>
      <c r="T42" s="39">
        <v>3</v>
      </c>
      <c r="U42" s="39">
        <v>2</v>
      </c>
      <c r="V42" s="39">
        <v>2</v>
      </c>
      <c r="W42" s="39">
        <v>2</v>
      </c>
      <c r="X42" s="39">
        <v>2</v>
      </c>
      <c r="Y42" s="39">
        <v>1</v>
      </c>
      <c r="Z42" s="39">
        <v>48</v>
      </c>
      <c r="AA42" s="39">
        <v>2</v>
      </c>
      <c r="AB42" s="39">
        <v>48</v>
      </c>
      <c r="AC42" s="39">
        <v>2</v>
      </c>
      <c r="AD42" s="39">
        <v>7</v>
      </c>
      <c r="AE42" s="39">
        <v>1</v>
      </c>
      <c r="AF42" s="39">
        <v>2</v>
      </c>
      <c r="AG42" s="39">
        <v>5</v>
      </c>
      <c r="AH42" s="39">
        <v>2</v>
      </c>
      <c r="AI42" s="39">
        <v>2</v>
      </c>
    </row>
    <row r="43" spans="1:35" s="24" customFormat="1" ht="15" x14ac:dyDescent="0.25">
      <c r="A43" s="143"/>
      <c r="B43" s="165"/>
      <c r="C43" s="48" t="s">
        <v>39</v>
      </c>
      <c r="D43" s="47">
        <f>E43+F43+G43+H43+I43+J43+K43+L43+M43+N43+O43+P43+Q43+R43+S43+T43+U43+V43+W43+X43+Y43+Z43+AA43+AB43+AC43+AD43+AE43+AF43+AG43+AH43+AI43</f>
        <v>302.44599999999997</v>
      </c>
      <c r="E43" s="29">
        <v>0</v>
      </c>
      <c r="F43" s="69">
        <v>5.2949999999999999</v>
      </c>
      <c r="G43" s="29">
        <v>1.3240000000000001</v>
      </c>
      <c r="H43" s="29">
        <v>1.3240000000000001</v>
      </c>
      <c r="I43" s="29">
        <v>1.3240000000000001</v>
      </c>
      <c r="J43" s="29">
        <v>5.2949999999999999</v>
      </c>
      <c r="K43" s="29">
        <v>3.9710000000000001</v>
      </c>
      <c r="L43" s="29">
        <v>1.3240000000000001</v>
      </c>
      <c r="M43" s="29">
        <v>5.2949999999999999</v>
      </c>
      <c r="N43" s="29">
        <v>2.6469999999999998</v>
      </c>
      <c r="O43" s="29">
        <v>2.6469999999999998</v>
      </c>
      <c r="P43" s="29">
        <v>3.9710000000000001</v>
      </c>
      <c r="Q43" s="29">
        <v>3.9710000000000001</v>
      </c>
      <c r="R43" s="29">
        <v>3.9710000000000001</v>
      </c>
      <c r="S43" s="29">
        <v>2.6469999999999998</v>
      </c>
      <c r="T43" s="29">
        <v>3.9710000000000001</v>
      </c>
      <c r="U43" s="29">
        <v>2.6469999999999998</v>
      </c>
      <c r="V43" s="29">
        <v>2.6469999999999998</v>
      </c>
      <c r="W43" s="29">
        <v>2.6469999999999998</v>
      </c>
      <c r="X43" s="29">
        <v>2.6469999999999998</v>
      </c>
      <c r="Y43" s="29">
        <v>1.325</v>
      </c>
      <c r="Z43" s="29">
        <v>105.556</v>
      </c>
      <c r="AA43" s="29">
        <v>2.6469999999999998</v>
      </c>
      <c r="AB43" s="29">
        <v>105.556</v>
      </c>
      <c r="AC43" s="29">
        <v>2.6469999999999998</v>
      </c>
      <c r="AD43" s="29">
        <v>9.266</v>
      </c>
      <c r="AE43" s="29">
        <v>1.325</v>
      </c>
      <c r="AF43" s="29">
        <v>2.6469999999999998</v>
      </c>
      <c r="AG43" s="29">
        <v>6.6180000000000003</v>
      </c>
      <c r="AH43" s="29">
        <v>2.6469999999999998</v>
      </c>
      <c r="AI43" s="29">
        <v>2.6469999999999998</v>
      </c>
    </row>
    <row r="44" spans="1:35" s="24" customFormat="1" ht="15" x14ac:dyDescent="0.25">
      <c r="A44" s="134" t="s">
        <v>85</v>
      </c>
      <c r="B44" s="166" t="s">
        <v>86</v>
      </c>
      <c r="C44" s="26" t="s">
        <v>62</v>
      </c>
      <c r="D44" s="16">
        <f t="shared" si="1"/>
        <v>20</v>
      </c>
      <c r="E44" s="41"/>
      <c r="F44" s="41">
        <v>4</v>
      </c>
      <c r="G44" s="41"/>
      <c r="H44" s="41"/>
      <c r="I44" s="41">
        <v>2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>
        <v>5</v>
      </c>
      <c r="AC44" s="41"/>
      <c r="AD44" s="41"/>
      <c r="AE44" s="41"/>
      <c r="AF44" s="41">
        <v>4</v>
      </c>
      <c r="AG44" s="41">
        <v>5</v>
      </c>
      <c r="AH44" s="41"/>
      <c r="AI44" s="41"/>
    </row>
    <row r="45" spans="1:35" s="24" customFormat="1" ht="15" x14ac:dyDescent="0.25">
      <c r="A45" s="135"/>
      <c r="B45" s="165"/>
      <c r="C45" s="26" t="s">
        <v>39</v>
      </c>
      <c r="D45" s="27">
        <f t="shared" si="1"/>
        <v>365</v>
      </c>
      <c r="E45" s="28"/>
      <c r="F45" s="29">
        <v>80</v>
      </c>
      <c r="G45" s="28"/>
      <c r="H45" s="28"/>
      <c r="I45" s="29">
        <v>30</v>
      </c>
      <c r="J45" s="29"/>
      <c r="K45" s="29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9"/>
      <c r="W45" s="28"/>
      <c r="X45" s="28"/>
      <c r="Y45" s="28"/>
      <c r="Z45" s="29"/>
      <c r="AA45" s="28"/>
      <c r="AB45" s="29">
        <v>100</v>
      </c>
      <c r="AC45" s="28"/>
      <c r="AD45" s="28"/>
      <c r="AE45" s="29"/>
      <c r="AF45" s="29">
        <v>80</v>
      </c>
      <c r="AG45" s="29">
        <v>75</v>
      </c>
      <c r="AH45" s="28"/>
      <c r="AI45" s="29"/>
    </row>
    <row r="46" spans="1:35" s="71" customFormat="1" ht="15.75" customHeight="1" x14ac:dyDescent="0.25">
      <c r="A46" s="134" t="s">
        <v>87</v>
      </c>
      <c r="B46" s="166" t="s">
        <v>88</v>
      </c>
      <c r="C46" s="26" t="s">
        <v>62</v>
      </c>
      <c r="D46" s="58">
        <f t="shared" si="1"/>
        <v>61</v>
      </c>
      <c r="E46" s="41"/>
      <c r="F46" s="41"/>
      <c r="G46" s="41"/>
      <c r="H46" s="41"/>
      <c r="I46" s="70">
        <v>3</v>
      </c>
      <c r="J46" s="41"/>
      <c r="K46" s="41"/>
      <c r="L46" s="70">
        <v>4</v>
      </c>
      <c r="M46" s="70">
        <v>6</v>
      </c>
      <c r="N46" s="41"/>
      <c r="O46" s="41"/>
      <c r="P46" s="70">
        <v>16</v>
      </c>
      <c r="Q46" s="70">
        <v>12</v>
      </c>
      <c r="R46" s="70">
        <v>4</v>
      </c>
      <c r="S46" s="70">
        <v>4</v>
      </c>
      <c r="T46" s="70">
        <v>4</v>
      </c>
      <c r="U46" s="70">
        <v>4</v>
      </c>
      <c r="V46" s="70">
        <v>4</v>
      </c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</row>
    <row r="47" spans="1:35" s="71" customFormat="1" ht="17.25" customHeight="1" x14ac:dyDescent="0.25">
      <c r="A47" s="135"/>
      <c r="B47" s="165"/>
      <c r="C47" s="26" t="s">
        <v>39</v>
      </c>
      <c r="D47" s="27">
        <f t="shared" si="1"/>
        <v>1250.8349999999998</v>
      </c>
      <c r="E47" s="29"/>
      <c r="F47" s="29"/>
      <c r="G47" s="29"/>
      <c r="H47" s="29"/>
      <c r="I47" s="72">
        <v>61.37</v>
      </c>
      <c r="J47" s="28"/>
      <c r="K47" s="29"/>
      <c r="L47" s="72">
        <v>81.93</v>
      </c>
      <c r="M47" s="72">
        <v>122.745</v>
      </c>
      <c r="N47" s="29"/>
      <c r="O47" s="29"/>
      <c r="P47" s="72">
        <v>330.15</v>
      </c>
      <c r="Q47" s="72">
        <v>245.49</v>
      </c>
      <c r="R47" s="72">
        <v>81.83</v>
      </c>
      <c r="S47" s="72">
        <v>81.83</v>
      </c>
      <c r="T47" s="72">
        <v>81.83</v>
      </c>
      <c r="U47" s="72">
        <v>81.83</v>
      </c>
      <c r="V47" s="72">
        <v>81.83</v>
      </c>
      <c r="W47" s="28"/>
      <c r="X47" s="29"/>
      <c r="Y47" s="29"/>
      <c r="Z47" s="28"/>
      <c r="AA47" s="29"/>
      <c r="AB47" s="29"/>
      <c r="AC47" s="29"/>
      <c r="AD47" s="29"/>
      <c r="AE47" s="29"/>
      <c r="AF47" s="29"/>
      <c r="AG47" s="28"/>
      <c r="AH47" s="28"/>
      <c r="AI47" s="28"/>
    </row>
    <row r="48" spans="1:35" s="71" customFormat="1" ht="15" customHeight="1" x14ac:dyDescent="0.25">
      <c r="A48" s="134" t="s">
        <v>89</v>
      </c>
      <c r="B48" s="167" t="s">
        <v>90</v>
      </c>
      <c r="C48" s="26" t="s">
        <v>42</v>
      </c>
      <c r="D48" s="27">
        <f t="shared" si="1"/>
        <v>0.32400000000000007</v>
      </c>
      <c r="E48" s="42"/>
      <c r="F48" s="42"/>
      <c r="G48" s="42"/>
      <c r="H48" s="42"/>
      <c r="I48" s="42">
        <v>1.7999999999999999E-2</v>
      </c>
      <c r="J48" s="29">
        <v>1.7999999999999999E-2</v>
      </c>
      <c r="K48" s="42"/>
      <c r="L48" s="42"/>
      <c r="M48" s="42"/>
      <c r="N48" s="42"/>
      <c r="O48" s="42"/>
      <c r="P48" s="42"/>
      <c r="Q48" s="42">
        <v>2.4E-2</v>
      </c>
      <c r="R48" s="29">
        <v>0.02</v>
      </c>
      <c r="S48" s="29">
        <v>0.02</v>
      </c>
      <c r="T48" s="29">
        <v>0.02</v>
      </c>
      <c r="U48" s="29">
        <v>0.02</v>
      </c>
      <c r="V48" s="29">
        <v>0.02</v>
      </c>
      <c r="W48" s="42"/>
      <c r="X48" s="42"/>
      <c r="Y48" s="42"/>
      <c r="Z48" s="42">
        <v>0.108</v>
      </c>
      <c r="AA48" s="42"/>
      <c r="AB48" s="42"/>
      <c r="AC48" s="42">
        <v>2.5999999999999999E-2</v>
      </c>
      <c r="AD48" s="42"/>
      <c r="AE48" s="42"/>
      <c r="AF48" s="29">
        <v>0.03</v>
      </c>
      <c r="AG48" s="42"/>
      <c r="AH48" s="42"/>
      <c r="AI48" s="42"/>
    </row>
    <row r="49" spans="1:35" s="71" customFormat="1" ht="21.6" customHeight="1" x14ac:dyDescent="0.25">
      <c r="A49" s="135"/>
      <c r="B49" s="168"/>
      <c r="C49" s="26" t="s">
        <v>39</v>
      </c>
      <c r="D49" s="27">
        <f t="shared" si="1"/>
        <v>256.15000000000003</v>
      </c>
      <c r="E49" s="29"/>
      <c r="F49" s="29"/>
      <c r="G49" s="29"/>
      <c r="H49" s="29"/>
      <c r="I49" s="29">
        <v>30</v>
      </c>
      <c r="J49" s="29">
        <v>30</v>
      </c>
      <c r="K49" s="29"/>
      <c r="L49" s="28"/>
      <c r="M49" s="29"/>
      <c r="N49" s="29"/>
      <c r="O49" s="28"/>
      <c r="P49" s="28"/>
      <c r="Q49" s="29">
        <v>40</v>
      </c>
      <c r="R49" s="29">
        <v>6.4</v>
      </c>
      <c r="S49" s="29">
        <v>6.4</v>
      </c>
      <c r="T49" s="29">
        <v>6.4</v>
      </c>
      <c r="U49" s="29">
        <v>6.4</v>
      </c>
      <c r="V49" s="29">
        <v>6.4</v>
      </c>
      <c r="W49" s="28"/>
      <c r="X49" s="28"/>
      <c r="Y49" s="28"/>
      <c r="Z49" s="29">
        <v>41.95</v>
      </c>
      <c r="AA49" s="29"/>
      <c r="AB49" s="29"/>
      <c r="AC49" s="29">
        <f>21+11.2</f>
        <v>32.200000000000003</v>
      </c>
      <c r="AD49" s="29"/>
      <c r="AE49" s="28"/>
      <c r="AF49" s="29">
        <v>50</v>
      </c>
      <c r="AG49" s="29"/>
      <c r="AH49" s="28"/>
      <c r="AI49" s="29"/>
    </row>
    <row r="50" spans="1:35" s="71" customFormat="1" ht="15" x14ac:dyDescent="0.25">
      <c r="A50" s="169" t="s">
        <v>91</v>
      </c>
      <c r="B50" s="171" t="s">
        <v>92</v>
      </c>
      <c r="C50" s="73" t="s">
        <v>62</v>
      </c>
      <c r="D50" s="58">
        <f t="shared" si="1"/>
        <v>2</v>
      </c>
      <c r="E50" s="41"/>
      <c r="F50" s="41"/>
      <c r="G50" s="41"/>
      <c r="H50" s="41"/>
      <c r="I50" s="41"/>
      <c r="J50" s="41"/>
      <c r="K50" s="41">
        <v>2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</row>
    <row r="51" spans="1:35" s="71" customFormat="1" ht="15" x14ac:dyDescent="0.25">
      <c r="A51" s="170"/>
      <c r="B51" s="141"/>
      <c r="C51" s="73" t="s">
        <v>39</v>
      </c>
      <c r="D51" s="27">
        <f t="shared" si="1"/>
        <v>6.2</v>
      </c>
      <c r="E51" s="28"/>
      <c r="F51" s="28"/>
      <c r="G51" s="28"/>
      <c r="H51" s="28"/>
      <c r="I51" s="28"/>
      <c r="J51" s="28"/>
      <c r="K51" s="29">
        <v>6.2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9"/>
      <c r="AI51" s="29"/>
    </row>
    <row r="52" spans="1:35" s="71" customFormat="1" ht="15" x14ac:dyDescent="0.25">
      <c r="A52" s="134" t="s">
        <v>93</v>
      </c>
      <c r="B52" s="172" t="s">
        <v>94</v>
      </c>
      <c r="C52" s="26" t="s">
        <v>62</v>
      </c>
      <c r="D52" s="58">
        <f t="shared" si="1"/>
        <v>0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</row>
    <row r="53" spans="1:35" s="74" customFormat="1" ht="15" customHeight="1" x14ac:dyDescent="0.25">
      <c r="A53" s="135"/>
      <c r="B53" s="173"/>
      <c r="C53" s="26" t="s">
        <v>39</v>
      </c>
      <c r="D53" s="27">
        <f t="shared" si="1"/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</row>
    <row r="54" spans="1:35" s="71" customFormat="1" ht="15" customHeight="1" x14ac:dyDescent="0.25">
      <c r="A54" s="134" t="s">
        <v>95</v>
      </c>
      <c r="B54" s="166" t="s">
        <v>96</v>
      </c>
      <c r="C54" s="26" t="s">
        <v>97</v>
      </c>
      <c r="D54" s="27">
        <f t="shared" si="1"/>
        <v>0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</row>
    <row r="55" spans="1:35" s="71" customFormat="1" ht="18.600000000000001" customHeight="1" x14ac:dyDescent="0.25">
      <c r="A55" s="135"/>
      <c r="B55" s="165"/>
      <c r="C55" s="26" t="s">
        <v>39</v>
      </c>
      <c r="D55" s="27">
        <f t="shared" si="1"/>
        <v>0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</row>
    <row r="56" spans="1:35" s="24" customFormat="1" ht="15" x14ac:dyDescent="0.25">
      <c r="A56" s="134" t="s">
        <v>98</v>
      </c>
      <c r="B56" s="166" t="s">
        <v>99</v>
      </c>
      <c r="C56" s="26" t="s">
        <v>62</v>
      </c>
      <c r="D56" s="58">
        <f t="shared" si="1"/>
        <v>0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</row>
    <row r="57" spans="1:35" s="24" customFormat="1" ht="15" x14ac:dyDescent="0.25">
      <c r="A57" s="135"/>
      <c r="B57" s="165"/>
      <c r="C57" s="26" t="s">
        <v>39</v>
      </c>
      <c r="D57" s="27">
        <f t="shared" si="1"/>
        <v>0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s="24" customFormat="1" ht="15" x14ac:dyDescent="0.25">
      <c r="A58" s="142" t="s">
        <v>100</v>
      </c>
      <c r="B58" s="166" t="s">
        <v>101</v>
      </c>
      <c r="C58" s="46" t="s">
        <v>62</v>
      </c>
      <c r="D58" s="58">
        <f t="shared" si="1"/>
        <v>0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</row>
    <row r="59" spans="1:35" s="24" customFormat="1" ht="15.75" thickBot="1" x14ac:dyDescent="0.3">
      <c r="A59" s="154"/>
      <c r="B59" s="174"/>
      <c r="C59" s="45" t="s">
        <v>39</v>
      </c>
      <c r="D59" s="36">
        <f t="shared" si="1"/>
        <v>0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</row>
    <row r="60" spans="1:35" s="24" customFormat="1" ht="15" customHeight="1" x14ac:dyDescent="0.25">
      <c r="A60" s="153" t="s">
        <v>102</v>
      </c>
      <c r="B60" s="164" t="s">
        <v>103</v>
      </c>
      <c r="C60" s="46" t="s">
        <v>104</v>
      </c>
      <c r="D60" s="53">
        <f t="shared" si="1"/>
        <v>4.7E-2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>
        <v>1.4999999999999999E-2</v>
      </c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>
        <v>3.2000000000000001E-2</v>
      </c>
      <c r="AI60" s="39"/>
    </row>
    <row r="61" spans="1:35" s="24" customFormat="1" ht="20.45" customHeight="1" x14ac:dyDescent="0.25">
      <c r="A61" s="143"/>
      <c r="B61" s="165"/>
      <c r="C61" s="48" t="s">
        <v>39</v>
      </c>
      <c r="D61" s="27">
        <f t="shared" si="1"/>
        <v>19.200000000000003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7">
        <v>6.4</v>
      </c>
      <c r="R61" s="41"/>
      <c r="S61" s="41"/>
      <c r="T61" s="41"/>
      <c r="U61" s="41"/>
      <c r="V61" s="41"/>
      <c r="W61" s="41"/>
      <c r="X61" s="41"/>
      <c r="Y61" s="41"/>
      <c r="Z61" s="47"/>
      <c r="AA61" s="41"/>
      <c r="AB61" s="41"/>
      <c r="AC61" s="41"/>
      <c r="AD61" s="41"/>
      <c r="AE61" s="41"/>
      <c r="AF61" s="41"/>
      <c r="AG61" s="41"/>
      <c r="AH61" s="47">
        <v>12.8</v>
      </c>
      <c r="AI61" s="41"/>
    </row>
    <row r="62" spans="1:35" s="24" customFormat="1" ht="15" customHeight="1" x14ac:dyDescent="0.25">
      <c r="A62" s="134" t="s">
        <v>105</v>
      </c>
      <c r="B62" s="166" t="s">
        <v>106</v>
      </c>
      <c r="C62" s="26" t="s">
        <v>97</v>
      </c>
      <c r="D62" s="27">
        <f t="shared" si="1"/>
        <v>6.5000000000000002E-2</v>
      </c>
      <c r="E62" s="41">
        <v>1.4999999999999999E-2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7"/>
      <c r="R62" s="47">
        <v>0.05</v>
      </c>
      <c r="S62" s="47"/>
      <c r="T62" s="47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</row>
    <row r="63" spans="1:35" s="24" customFormat="1" ht="19.149999999999999" customHeight="1" thickBot="1" x14ac:dyDescent="0.3">
      <c r="A63" s="175"/>
      <c r="B63" s="174"/>
      <c r="C63" s="45" t="s">
        <v>39</v>
      </c>
      <c r="D63" s="36">
        <f t="shared" si="1"/>
        <v>113.75</v>
      </c>
      <c r="E63" s="36">
        <v>26.25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36"/>
      <c r="Q63" s="36"/>
      <c r="R63" s="36">
        <v>87.5</v>
      </c>
      <c r="S63" s="36"/>
      <c r="T63" s="36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</row>
    <row r="64" spans="1:35" s="24" customFormat="1" ht="19.149999999999999" customHeight="1" thickBot="1" x14ac:dyDescent="0.3">
      <c r="A64" s="76"/>
      <c r="B64" s="164" t="s">
        <v>107</v>
      </c>
      <c r="C64" s="46" t="s">
        <v>62</v>
      </c>
      <c r="D64" s="16">
        <f t="shared" si="1"/>
        <v>44</v>
      </c>
      <c r="E64" s="67"/>
      <c r="F64" s="67">
        <v>6</v>
      </c>
      <c r="G64" s="67"/>
      <c r="H64" s="67"/>
      <c r="I64" s="67"/>
      <c r="J64" s="67"/>
      <c r="K64" s="67"/>
      <c r="L64" s="67"/>
      <c r="M64" s="67">
        <v>6</v>
      </c>
      <c r="N64" s="67"/>
      <c r="O64" s="67"/>
      <c r="P64" s="56"/>
      <c r="Q64" s="67">
        <v>12</v>
      </c>
      <c r="R64" s="56"/>
      <c r="S64" s="56"/>
      <c r="T64" s="56"/>
      <c r="U64" s="67"/>
      <c r="V64" s="67"/>
      <c r="W64" s="67"/>
      <c r="X64" s="67"/>
      <c r="Y64" s="67"/>
      <c r="Z64" s="67"/>
      <c r="AA64" s="67"/>
      <c r="AB64" s="67"/>
      <c r="AC64" s="67"/>
      <c r="AD64" s="67">
        <v>12</v>
      </c>
      <c r="AE64" s="67"/>
      <c r="AF64" s="67"/>
      <c r="AG64" s="67">
        <v>8</v>
      </c>
      <c r="AH64" s="67"/>
      <c r="AI64" s="67"/>
    </row>
    <row r="65" spans="1:35" s="24" customFormat="1" ht="19.149999999999999" customHeight="1" thickBot="1" x14ac:dyDescent="0.3">
      <c r="A65" s="76"/>
      <c r="B65" s="174"/>
      <c r="C65" s="48" t="s">
        <v>39</v>
      </c>
      <c r="D65" s="36">
        <f t="shared" si="1"/>
        <v>55.19</v>
      </c>
      <c r="E65" s="77"/>
      <c r="F65" s="78">
        <v>7.52</v>
      </c>
      <c r="G65" s="77"/>
      <c r="H65" s="77"/>
      <c r="I65" s="77"/>
      <c r="J65" s="77"/>
      <c r="K65" s="77"/>
      <c r="L65" s="77"/>
      <c r="M65" s="78">
        <v>7.52</v>
      </c>
      <c r="N65" s="77"/>
      <c r="O65" s="77"/>
      <c r="P65" s="78"/>
      <c r="Q65" s="36">
        <v>15.05</v>
      </c>
      <c r="R65" s="36"/>
      <c r="S65" s="36"/>
      <c r="T65" s="36"/>
      <c r="U65" s="60"/>
      <c r="V65" s="60"/>
      <c r="W65" s="60"/>
      <c r="X65" s="60"/>
      <c r="Y65" s="60"/>
      <c r="Z65" s="60"/>
      <c r="AA65" s="60"/>
      <c r="AB65" s="60"/>
      <c r="AC65" s="60"/>
      <c r="AD65" s="36">
        <v>15.05</v>
      </c>
      <c r="AE65" s="60"/>
      <c r="AF65" s="36"/>
      <c r="AG65" s="36">
        <v>10.050000000000001</v>
      </c>
      <c r="AH65" s="60"/>
      <c r="AI65" s="60"/>
    </row>
    <row r="66" spans="1:35" s="24" customFormat="1" ht="20.45" customHeight="1" thickBot="1" x14ac:dyDescent="0.3">
      <c r="A66" s="79" t="s">
        <v>108</v>
      </c>
      <c r="B66" s="11" t="s">
        <v>109</v>
      </c>
      <c r="C66" s="12" t="s">
        <v>39</v>
      </c>
      <c r="D66" s="80">
        <f t="shared" si="1"/>
        <v>1187.482</v>
      </c>
      <c r="E66" s="81">
        <f t="shared" ref="E66:AI66" si="4">E68+E78+E80</f>
        <v>16.684000000000001</v>
      </c>
      <c r="F66" s="81">
        <f t="shared" si="4"/>
        <v>115.48299999999999</v>
      </c>
      <c r="G66" s="81">
        <f t="shared" si="4"/>
        <v>21.454999999999998</v>
      </c>
      <c r="H66" s="81">
        <f t="shared" si="4"/>
        <v>21.445</v>
      </c>
      <c r="I66" s="81">
        <f t="shared" si="4"/>
        <v>17.671999999999997</v>
      </c>
      <c r="J66" s="81">
        <f t="shared" si="4"/>
        <v>42.509</v>
      </c>
      <c r="K66" s="81">
        <f t="shared" si="4"/>
        <v>111.143</v>
      </c>
      <c r="L66" s="81">
        <f t="shared" si="4"/>
        <v>21.372</v>
      </c>
      <c r="M66" s="81">
        <f t="shared" si="4"/>
        <v>38.58</v>
      </c>
      <c r="N66" s="81">
        <f t="shared" si="4"/>
        <v>35.112000000000002</v>
      </c>
      <c r="O66" s="81">
        <f t="shared" si="4"/>
        <v>26.273</v>
      </c>
      <c r="P66" s="81">
        <f t="shared" si="4"/>
        <v>27.664999999999999</v>
      </c>
      <c r="Q66" s="82">
        <f t="shared" si="4"/>
        <v>51.191999999999993</v>
      </c>
      <c r="R66" s="82">
        <f t="shared" si="4"/>
        <v>28.753999999999998</v>
      </c>
      <c r="S66" s="82">
        <f t="shared" si="4"/>
        <v>28.753999999999998</v>
      </c>
      <c r="T66" s="82">
        <f t="shared" si="4"/>
        <v>43.548000000000002</v>
      </c>
      <c r="U66" s="82">
        <f t="shared" si="4"/>
        <v>27.597999999999999</v>
      </c>
      <c r="V66" s="82">
        <f t="shared" si="4"/>
        <v>24.024000000000001</v>
      </c>
      <c r="W66" s="82">
        <f t="shared" si="4"/>
        <v>33.549999999999997</v>
      </c>
      <c r="X66" s="82">
        <f t="shared" si="4"/>
        <v>21.643000000000001</v>
      </c>
      <c r="Y66" s="83">
        <f t="shared" si="4"/>
        <v>27.597999999999999</v>
      </c>
      <c r="Z66" s="83">
        <f>Z68+Z78+Z80</f>
        <v>63.347999999999999</v>
      </c>
      <c r="AA66" s="83">
        <f>AA68+AA78+AA80</f>
        <v>26.273</v>
      </c>
      <c r="AB66" s="83">
        <f>AB68+AB78+AB80</f>
        <v>63.347999999999999</v>
      </c>
      <c r="AC66" s="82">
        <f t="shared" ref="AC66" si="5">AC68+AC78+AC80</f>
        <v>28.993000000000002</v>
      </c>
      <c r="AD66" s="83">
        <f t="shared" si="4"/>
        <v>26.273</v>
      </c>
      <c r="AE66" s="83">
        <f t="shared" si="4"/>
        <v>26.273</v>
      </c>
      <c r="AF66" s="83">
        <f t="shared" si="4"/>
        <v>26.273</v>
      </c>
      <c r="AG66" s="83">
        <f t="shared" si="4"/>
        <v>26.273</v>
      </c>
      <c r="AH66" s="83">
        <f t="shared" si="4"/>
        <v>58.236999999999995</v>
      </c>
      <c r="AI66" s="83">
        <f t="shared" si="4"/>
        <v>60.137</v>
      </c>
    </row>
    <row r="67" spans="1:35" s="24" customFormat="1" ht="15" x14ac:dyDescent="0.25">
      <c r="A67" s="176" t="s">
        <v>110</v>
      </c>
      <c r="B67" s="178" t="s">
        <v>111</v>
      </c>
      <c r="C67" s="84" t="s">
        <v>67</v>
      </c>
      <c r="D67" s="85">
        <f t="shared" si="1"/>
        <v>0.27100000000000013</v>
      </c>
      <c r="E67" s="86">
        <f t="shared" ref="E67:V68" si="6">E69+E71+E73+E75</f>
        <v>5.0000000000000001E-3</v>
      </c>
      <c r="F67" s="86">
        <f t="shared" si="6"/>
        <v>0.03</v>
      </c>
      <c r="G67" s="86">
        <f t="shared" si="6"/>
        <v>5.0000000000000001E-3</v>
      </c>
      <c r="H67" s="86">
        <f t="shared" si="6"/>
        <v>5.0000000000000001E-3</v>
      </c>
      <c r="I67" s="86">
        <f t="shared" si="6"/>
        <v>4.0000000000000001E-3</v>
      </c>
      <c r="J67" s="86">
        <f t="shared" si="6"/>
        <v>6.0000000000000001E-3</v>
      </c>
      <c r="K67" s="86">
        <f t="shared" si="6"/>
        <v>0.03</v>
      </c>
      <c r="L67" s="86">
        <f t="shared" si="6"/>
        <v>7.0000000000000001E-3</v>
      </c>
      <c r="M67" s="86">
        <f t="shared" si="6"/>
        <v>9.0000000000000011E-3</v>
      </c>
      <c r="N67" s="86">
        <f t="shared" si="6"/>
        <v>6.0000000000000001E-3</v>
      </c>
      <c r="O67" s="86">
        <f t="shared" si="6"/>
        <v>6.0000000000000001E-3</v>
      </c>
      <c r="P67" s="86">
        <f t="shared" si="6"/>
        <v>7.0000000000000001E-3</v>
      </c>
      <c r="Q67" s="87">
        <f t="shared" si="6"/>
        <v>1.4E-2</v>
      </c>
      <c r="R67" s="87">
        <f t="shared" si="6"/>
        <v>8.0000000000000002E-3</v>
      </c>
      <c r="S67" s="87">
        <f t="shared" si="6"/>
        <v>8.0000000000000002E-3</v>
      </c>
      <c r="T67" s="87">
        <f t="shared" si="6"/>
        <v>8.0000000000000002E-3</v>
      </c>
      <c r="U67" s="87">
        <f t="shared" si="6"/>
        <v>7.0000000000000001E-3</v>
      </c>
      <c r="V67" s="87">
        <f t="shared" si="6"/>
        <v>7.0000000000000001E-3</v>
      </c>
      <c r="W67" s="87">
        <f>W69+W71+W73+W75</f>
        <v>7.0000000000000001E-3</v>
      </c>
      <c r="X67" s="87">
        <f t="shared" ref="X67:AI68" si="7">X69+X71+X73+X75</f>
        <v>7.0000000000000001E-3</v>
      </c>
      <c r="Y67" s="86">
        <f t="shared" si="7"/>
        <v>7.0000000000000001E-3</v>
      </c>
      <c r="Z67" s="86">
        <f t="shared" si="7"/>
        <v>6.0000000000000001E-3</v>
      </c>
      <c r="AA67" s="86">
        <f t="shared" si="7"/>
        <v>6.0000000000000001E-3</v>
      </c>
      <c r="AB67" s="86">
        <f t="shared" si="7"/>
        <v>6.0000000000000001E-3</v>
      </c>
      <c r="AC67" s="87">
        <f t="shared" si="7"/>
        <v>7.0000000000000001E-3</v>
      </c>
      <c r="AD67" s="86">
        <f t="shared" si="7"/>
        <v>6.0000000000000001E-3</v>
      </c>
      <c r="AE67" s="86">
        <f t="shared" si="7"/>
        <v>6.0000000000000001E-3</v>
      </c>
      <c r="AF67" s="86">
        <f t="shared" si="7"/>
        <v>6.0000000000000001E-3</v>
      </c>
      <c r="AG67" s="86">
        <f t="shared" si="7"/>
        <v>6.0000000000000001E-3</v>
      </c>
      <c r="AH67" s="86">
        <f t="shared" si="7"/>
        <v>1.3999999999999999E-2</v>
      </c>
      <c r="AI67" s="86">
        <f t="shared" si="7"/>
        <v>1.4999999999999999E-2</v>
      </c>
    </row>
    <row r="68" spans="1:35" s="24" customFormat="1" ht="15" x14ac:dyDescent="0.25">
      <c r="A68" s="177"/>
      <c r="B68" s="179"/>
      <c r="C68" s="20" t="s">
        <v>39</v>
      </c>
      <c r="D68" s="21">
        <f t="shared" si="1"/>
        <v>375.15100000000012</v>
      </c>
      <c r="E68" s="87">
        <f t="shared" si="6"/>
        <v>7.1589999999999998</v>
      </c>
      <c r="F68" s="87">
        <f t="shared" si="6"/>
        <v>40.732999999999997</v>
      </c>
      <c r="G68" s="87">
        <f t="shared" si="6"/>
        <v>7.1689999999999996</v>
      </c>
      <c r="H68" s="87">
        <f t="shared" si="6"/>
        <v>7.1589999999999998</v>
      </c>
      <c r="I68" s="87">
        <f t="shared" si="6"/>
        <v>5.7669999999999995</v>
      </c>
      <c r="J68" s="87">
        <f t="shared" si="6"/>
        <v>8.4130000000000003</v>
      </c>
      <c r="K68" s="87">
        <f t="shared" si="6"/>
        <v>40.732999999999997</v>
      </c>
      <c r="L68" s="87">
        <f t="shared" si="6"/>
        <v>9.4669999999999987</v>
      </c>
      <c r="M68" s="87">
        <f t="shared" si="6"/>
        <v>11.881</v>
      </c>
      <c r="N68" s="87">
        <f t="shared" si="6"/>
        <v>8.4130000000000003</v>
      </c>
      <c r="O68" s="87">
        <f t="shared" si="6"/>
        <v>8.4130000000000003</v>
      </c>
      <c r="P68" s="87">
        <f t="shared" si="6"/>
        <v>9.8049999999999997</v>
      </c>
      <c r="Q68" s="87">
        <f t="shared" si="6"/>
        <v>18.537999999999997</v>
      </c>
      <c r="R68" s="87">
        <f t="shared" si="6"/>
        <v>10.893999999999998</v>
      </c>
      <c r="S68" s="87">
        <f t="shared" si="6"/>
        <v>10.893999999999998</v>
      </c>
      <c r="T68" s="87">
        <f t="shared" si="6"/>
        <v>10.893999999999998</v>
      </c>
      <c r="U68" s="87">
        <f t="shared" si="6"/>
        <v>9.7379999999999995</v>
      </c>
      <c r="V68" s="87">
        <f t="shared" si="6"/>
        <v>9.7379999999999995</v>
      </c>
      <c r="W68" s="87">
        <f>W70+W72+W74+W76</f>
        <v>9.7379999999999995</v>
      </c>
      <c r="X68" s="87">
        <f t="shared" si="7"/>
        <v>9.7379999999999995</v>
      </c>
      <c r="Y68" s="87">
        <f t="shared" si="7"/>
        <v>9.7379999999999995</v>
      </c>
      <c r="Z68" s="87">
        <f t="shared" si="7"/>
        <v>8.581999999999999</v>
      </c>
      <c r="AA68" s="87">
        <f t="shared" si="7"/>
        <v>8.4130000000000003</v>
      </c>
      <c r="AB68" s="87">
        <f t="shared" si="7"/>
        <v>8.581999999999999</v>
      </c>
      <c r="AC68" s="87">
        <f t="shared" si="7"/>
        <v>9.7379999999999995</v>
      </c>
      <c r="AD68" s="87">
        <f t="shared" si="7"/>
        <v>8.4130000000000003</v>
      </c>
      <c r="AE68" s="87">
        <f t="shared" si="7"/>
        <v>8.4130000000000003</v>
      </c>
      <c r="AF68" s="87">
        <f t="shared" si="7"/>
        <v>8.4130000000000003</v>
      </c>
      <c r="AG68" s="87">
        <f t="shared" si="7"/>
        <v>8.4130000000000003</v>
      </c>
      <c r="AH68" s="87">
        <f t="shared" si="7"/>
        <v>19.631</v>
      </c>
      <c r="AI68" s="87">
        <f t="shared" si="7"/>
        <v>21.530999999999999</v>
      </c>
    </row>
    <row r="69" spans="1:35" ht="15" x14ac:dyDescent="0.25">
      <c r="A69" s="142" t="s">
        <v>112</v>
      </c>
      <c r="B69" s="136" t="s">
        <v>113</v>
      </c>
      <c r="C69" s="26" t="s">
        <v>114</v>
      </c>
      <c r="D69" s="27">
        <f t="shared" si="1"/>
        <v>4.2000000000000023E-2</v>
      </c>
      <c r="E69" s="29">
        <v>1E-3</v>
      </c>
      <c r="F69" s="29">
        <v>4.0000000000000001E-3</v>
      </c>
      <c r="G69" s="29">
        <v>1E-3</v>
      </c>
      <c r="H69" s="29">
        <v>1E-3</v>
      </c>
      <c r="I69" s="29">
        <v>1E-3</v>
      </c>
      <c r="J69" s="29">
        <v>1E-3</v>
      </c>
      <c r="K69" s="29">
        <v>4.0000000000000001E-3</v>
      </c>
      <c r="L69" s="29">
        <v>1E-3</v>
      </c>
      <c r="M69" s="29">
        <v>1E-3</v>
      </c>
      <c r="N69" s="29">
        <v>1E-3</v>
      </c>
      <c r="O69" s="29">
        <v>1E-3</v>
      </c>
      <c r="P69" s="29">
        <v>1E-3</v>
      </c>
      <c r="Q69" s="29">
        <v>1E-3</v>
      </c>
      <c r="R69" s="29">
        <v>1E-3</v>
      </c>
      <c r="S69" s="29">
        <v>1E-3</v>
      </c>
      <c r="T69" s="29">
        <v>1E-3</v>
      </c>
      <c r="U69" s="29">
        <v>1E-3</v>
      </c>
      <c r="V69" s="29">
        <v>1E-3</v>
      </c>
      <c r="W69" s="29">
        <v>1E-3</v>
      </c>
      <c r="X69" s="29">
        <v>1E-3</v>
      </c>
      <c r="Y69" s="29">
        <v>1E-3</v>
      </c>
      <c r="Z69" s="29">
        <v>1E-3</v>
      </c>
      <c r="AA69" s="29">
        <v>1E-3</v>
      </c>
      <c r="AB69" s="29">
        <v>1E-3</v>
      </c>
      <c r="AC69" s="29">
        <v>1E-3</v>
      </c>
      <c r="AD69" s="29">
        <v>1E-3</v>
      </c>
      <c r="AE69" s="29">
        <v>1E-3</v>
      </c>
      <c r="AF69" s="29">
        <v>1E-3</v>
      </c>
      <c r="AG69" s="29">
        <v>1E-3</v>
      </c>
      <c r="AH69" s="29">
        <v>3.0000000000000001E-3</v>
      </c>
      <c r="AI69" s="29">
        <v>4.0000000000000001E-3</v>
      </c>
    </row>
    <row r="70" spans="1:35" ht="15" x14ac:dyDescent="0.25">
      <c r="A70" s="143"/>
      <c r="B70" s="137"/>
      <c r="C70" s="26" t="s">
        <v>39</v>
      </c>
      <c r="D70" s="27">
        <f t="shared" si="1"/>
        <v>79.48</v>
      </c>
      <c r="E70" s="29">
        <v>1.89</v>
      </c>
      <c r="F70" s="29">
        <v>7.57</v>
      </c>
      <c r="G70" s="29">
        <v>1.9</v>
      </c>
      <c r="H70" s="29">
        <v>1.89</v>
      </c>
      <c r="I70" s="29">
        <v>1.89</v>
      </c>
      <c r="J70" s="29">
        <v>1.89</v>
      </c>
      <c r="K70" s="29">
        <v>7.57</v>
      </c>
      <c r="L70" s="29">
        <v>1.89</v>
      </c>
      <c r="M70" s="29">
        <v>1.89</v>
      </c>
      <c r="N70" s="29">
        <v>1.89</v>
      </c>
      <c r="O70" s="29">
        <v>1.89</v>
      </c>
      <c r="P70" s="29">
        <v>1.89</v>
      </c>
      <c r="Q70" s="29">
        <v>1.89</v>
      </c>
      <c r="R70" s="29">
        <v>1.89</v>
      </c>
      <c r="S70" s="29">
        <v>1.89</v>
      </c>
      <c r="T70" s="29">
        <v>1.89</v>
      </c>
      <c r="U70" s="29">
        <v>1.89</v>
      </c>
      <c r="V70" s="29">
        <v>1.89</v>
      </c>
      <c r="W70" s="29">
        <v>1.89</v>
      </c>
      <c r="X70" s="29">
        <v>1.89</v>
      </c>
      <c r="Y70" s="29">
        <v>1.89</v>
      </c>
      <c r="Z70" s="29">
        <v>1.89</v>
      </c>
      <c r="AA70" s="29">
        <v>1.89</v>
      </c>
      <c r="AB70" s="29">
        <v>1.89</v>
      </c>
      <c r="AC70" s="29">
        <v>1.89</v>
      </c>
      <c r="AD70" s="29">
        <v>1.89</v>
      </c>
      <c r="AE70" s="29">
        <v>1.89</v>
      </c>
      <c r="AF70" s="29">
        <v>1.89</v>
      </c>
      <c r="AG70" s="29">
        <v>1.89</v>
      </c>
      <c r="AH70" s="29">
        <v>5.7</v>
      </c>
      <c r="AI70" s="29">
        <v>7.6</v>
      </c>
    </row>
    <row r="71" spans="1:35" ht="15" x14ac:dyDescent="0.25">
      <c r="A71" s="142" t="s">
        <v>115</v>
      </c>
      <c r="B71" s="136" t="s">
        <v>116</v>
      </c>
      <c r="C71" s="26" t="s">
        <v>67</v>
      </c>
      <c r="D71" s="27">
        <f t="shared" ref="D71:D91" si="8">E71+F71+G71+H71+I71+J71+K71+L71+M71+N71+O71+P71+Q71+R71+S71+T71+U71+V71+W71+X71+Y71+Z71+AA71+AB71+AC71+AD71+AE71+AF71+AG71+AH71+AI71</f>
        <v>9.5000000000000057E-2</v>
      </c>
      <c r="E71" s="42">
        <v>1E-3</v>
      </c>
      <c r="F71" s="42">
        <v>3.0000000000000001E-3</v>
      </c>
      <c r="G71" s="42">
        <v>1E-3</v>
      </c>
      <c r="H71" s="42">
        <v>1E-3</v>
      </c>
      <c r="I71" s="42">
        <v>1E-3</v>
      </c>
      <c r="J71" s="42">
        <v>3.0000000000000001E-3</v>
      </c>
      <c r="K71" s="42">
        <v>3.0000000000000001E-3</v>
      </c>
      <c r="L71" s="42">
        <v>1E-3</v>
      </c>
      <c r="M71" s="42">
        <v>3.0000000000000001E-3</v>
      </c>
      <c r="N71" s="42">
        <v>3.0000000000000001E-3</v>
      </c>
      <c r="O71" s="42">
        <v>3.0000000000000001E-3</v>
      </c>
      <c r="P71" s="42">
        <v>3.0000000000000001E-3</v>
      </c>
      <c r="Q71" s="42">
        <v>4.0000000000000001E-3</v>
      </c>
      <c r="R71" s="42">
        <v>4.0000000000000001E-3</v>
      </c>
      <c r="S71" s="42">
        <v>4.0000000000000001E-3</v>
      </c>
      <c r="T71" s="42">
        <v>4.0000000000000001E-3</v>
      </c>
      <c r="U71" s="42">
        <v>4.0000000000000001E-3</v>
      </c>
      <c r="V71" s="42">
        <v>4.0000000000000001E-3</v>
      </c>
      <c r="W71" s="42">
        <v>4.0000000000000001E-3</v>
      </c>
      <c r="X71" s="42">
        <v>4.0000000000000001E-3</v>
      </c>
      <c r="Y71" s="42">
        <v>4.0000000000000001E-3</v>
      </c>
      <c r="Z71" s="29">
        <v>4.0000000000000001E-3</v>
      </c>
      <c r="AA71" s="42">
        <v>3.0000000000000001E-3</v>
      </c>
      <c r="AB71" s="29">
        <v>4.0000000000000001E-3</v>
      </c>
      <c r="AC71" s="42">
        <v>4.0000000000000001E-3</v>
      </c>
      <c r="AD71" s="42">
        <v>3.0000000000000001E-3</v>
      </c>
      <c r="AE71" s="42">
        <v>3.0000000000000001E-3</v>
      </c>
      <c r="AF71" s="42">
        <v>3.0000000000000001E-3</v>
      </c>
      <c r="AG71" s="42">
        <v>3.0000000000000001E-3</v>
      </c>
      <c r="AH71" s="42">
        <v>3.0000000000000001E-3</v>
      </c>
      <c r="AI71" s="42">
        <v>3.0000000000000001E-3</v>
      </c>
    </row>
    <row r="72" spans="1:35" ht="15" x14ac:dyDescent="0.25">
      <c r="A72" s="143"/>
      <c r="B72" s="137"/>
      <c r="C72" s="26" t="s">
        <v>39</v>
      </c>
      <c r="D72" s="27">
        <f t="shared" si="8"/>
        <v>125.87499999999993</v>
      </c>
      <c r="E72" s="29">
        <v>1.325</v>
      </c>
      <c r="F72" s="29">
        <v>3.9750000000000001</v>
      </c>
      <c r="G72" s="29">
        <v>1.325</v>
      </c>
      <c r="H72" s="29">
        <v>1.325</v>
      </c>
      <c r="I72" s="29">
        <v>1.325</v>
      </c>
      <c r="J72" s="29">
        <v>3.9750000000000001</v>
      </c>
      <c r="K72" s="29">
        <v>3.9750000000000001</v>
      </c>
      <c r="L72" s="29">
        <v>1.325</v>
      </c>
      <c r="M72" s="29">
        <v>3.9750000000000001</v>
      </c>
      <c r="N72" s="29">
        <v>3.9750000000000001</v>
      </c>
      <c r="O72" s="29">
        <v>3.9750000000000001</v>
      </c>
      <c r="P72" s="29">
        <v>3.9750000000000001</v>
      </c>
      <c r="Q72" s="29">
        <v>5.3</v>
      </c>
      <c r="R72" s="29">
        <v>5.3</v>
      </c>
      <c r="S72" s="29">
        <v>5.3</v>
      </c>
      <c r="T72" s="29">
        <v>5.3</v>
      </c>
      <c r="U72" s="29">
        <v>5.3</v>
      </c>
      <c r="V72" s="29">
        <v>5.3</v>
      </c>
      <c r="W72" s="29">
        <v>5.3</v>
      </c>
      <c r="X72" s="29">
        <v>5.3</v>
      </c>
      <c r="Y72" s="29">
        <v>5.3</v>
      </c>
      <c r="Z72" s="29">
        <v>5.3</v>
      </c>
      <c r="AA72" s="29">
        <v>3.9750000000000001</v>
      </c>
      <c r="AB72" s="29">
        <v>5.3</v>
      </c>
      <c r="AC72" s="29">
        <v>5.3</v>
      </c>
      <c r="AD72" s="29">
        <v>3.9750000000000001</v>
      </c>
      <c r="AE72" s="29">
        <v>3.9750000000000001</v>
      </c>
      <c r="AF72" s="29">
        <v>3.9750000000000001</v>
      </c>
      <c r="AG72" s="29">
        <v>3.9750000000000001</v>
      </c>
      <c r="AH72" s="29">
        <v>3.9750000000000001</v>
      </c>
      <c r="AI72" s="29">
        <v>3.9750000000000001</v>
      </c>
    </row>
    <row r="73" spans="1:35" ht="15" x14ac:dyDescent="0.25">
      <c r="A73" s="142" t="s">
        <v>117</v>
      </c>
      <c r="B73" s="136" t="s">
        <v>118</v>
      </c>
      <c r="C73" s="26" t="s">
        <v>67</v>
      </c>
      <c r="D73" s="27">
        <f t="shared" si="8"/>
        <v>7.1000000000000021E-2</v>
      </c>
      <c r="E73" s="29">
        <v>1E-3</v>
      </c>
      <c r="F73" s="29">
        <v>1.2E-2</v>
      </c>
      <c r="G73" s="29">
        <v>1E-3</v>
      </c>
      <c r="H73" s="29">
        <v>1E-3</v>
      </c>
      <c r="I73" s="29">
        <v>1E-3</v>
      </c>
      <c r="J73" s="29">
        <v>1E-3</v>
      </c>
      <c r="K73" s="29">
        <v>1.2E-2</v>
      </c>
      <c r="L73" s="29">
        <v>3.0000000000000001E-3</v>
      </c>
      <c r="M73" s="29">
        <v>4.0000000000000001E-3</v>
      </c>
      <c r="N73" s="29">
        <v>1E-3</v>
      </c>
      <c r="O73" s="29">
        <v>1E-3</v>
      </c>
      <c r="P73" s="29">
        <v>1E-3</v>
      </c>
      <c r="Q73" s="29">
        <v>5.0000000000000001E-3</v>
      </c>
      <c r="R73" s="29">
        <v>2E-3</v>
      </c>
      <c r="S73" s="29">
        <v>2E-3</v>
      </c>
      <c r="T73" s="29">
        <v>2E-3</v>
      </c>
      <c r="U73" s="29">
        <v>1E-3</v>
      </c>
      <c r="V73" s="29">
        <v>1E-3</v>
      </c>
      <c r="W73" s="29">
        <v>1E-3</v>
      </c>
      <c r="X73" s="29">
        <v>1E-3</v>
      </c>
      <c r="Y73" s="29">
        <v>1E-3</v>
      </c>
      <c r="Z73" s="29"/>
      <c r="AA73" s="29">
        <v>1E-3</v>
      </c>
      <c r="AB73" s="29"/>
      <c r="AC73" s="29">
        <v>1E-3</v>
      </c>
      <c r="AD73" s="29">
        <v>1E-3</v>
      </c>
      <c r="AE73" s="29">
        <v>1E-3</v>
      </c>
      <c r="AF73" s="29">
        <v>1E-3</v>
      </c>
      <c r="AG73" s="29">
        <v>1E-3</v>
      </c>
      <c r="AH73" s="29">
        <v>5.0000000000000001E-3</v>
      </c>
      <c r="AI73" s="29">
        <v>5.0000000000000001E-3</v>
      </c>
    </row>
    <row r="74" spans="1:35" ht="15" x14ac:dyDescent="0.25">
      <c r="A74" s="143"/>
      <c r="B74" s="137"/>
      <c r="C74" s="26" t="s">
        <v>39</v>
      </c>
      <c r="D74" s="27">
        <f t="shared" si="8"/>
        <v>82.100000000000009</v>
      </c>
      <c r="E74" s="29">
        <v>1.1599999999999999</v>
      </c>
      <c r="F74" s="29">
        <v>13.875999999999999</v>
      </c>
      <c r="G74" s="29">
        <v>1.1599999999999999</v>
      </c>
      <c r="H74" s="29">
        <v>1.1599999999999999</v>
      </c>
      <c r="I74" s="29">
        <v>1.1599999999999999</v>
      </c>
      <c r="J74" s="29">
        <v>1.1559999999999999</v>
      </c>
      <c r="K74" s="29">
        <v>13.875999999999999</v>
      </c>
      <c r="L74" s="29">
        <v>3.468</v>
      </c>
      <c r="M74" s="29">
        <v>4.6239999999999997</v>
      </c>
      <c r="N74" s="29">
        <v>1.1559999999999999</v>
      </c>
      <c r="O74" s="29">
        <v>1.1559999999999999</v>
      </c>
      <c r="P74" s="29">
        <v>1.1559999999999999</v>
      </c>
      <c r="Q74" s="29">
        <v>5.78</v>
      </c>
      <c r="R74" s="29">
        <v>2.3119999999999998</v>
      </c>
      <c r="S74" s="29">
        <v>2.3119999999999998</v>
      </c>
      <c r="T74" s="29">
        <v>2.3119999999999998</v>
      </c>
      <c r="U74" s="29">
        <v>1.1559999999999999</v>
      </c>
      <c r="V74" s="29">
        <v>1.1559999999999999</v>
      </c>
      <c r="W74" s="29">
        <v>1.1559999999999999</v>
      </c>
      <c r="X74" s="29">
        <v>1.1559999999999999</v>
      </c>
      <c r="Y74" s="29">
        <v>1.1559999999999999</v>
      </c>
      <c r="Z74" s="29"/>
      <c r="AA74" s="29">
        <v>1.1559999999999999</v>
      </c>
      <c r="AB74" s="29"/>
      <c r="AC74" s="29">
        <v>1.1559999999999999</v>
      </c>
      <c r="AD74" s="29">
        <v>1.1559999999999999</v>
      </c>
      <c r="AE74" s="29">
        <v>1.1559999999999999</v>
      </c>
      <c r="AF74" s="29">
        <v>1.1559999999999999</v>
      </c>
      <c r="AG74" s="29">
        <v>1.1559999999999999</v>
      </c>
      <c r="AH74" s="29">
        <v>5.78</v>
      </c>
      <c r="AI74" s="29">
        <v>5.78</v>
      </c>
    </row>
    <row r="75" spans="1:35" ht="15" x14ac:dyDescent="0.25">
      <c r="A75" s="142" t="s">
        <v>119</v>
      </c>
      <c r="B75" s="136" t="s">
        <v>120</v>
      </c>
      <c r="C75" s="26" t="s">
        <v>67</v>
      </c>
      <c r="D75" s="27">
        <f t="shared" si="8"/>
        <v>6.3000000000000028E-2</v>
      </c>
      <c r="E75" s="29">
        <v>2E-3</v>
      </c>
      <c r="F75" s="29">
        <v>1.0999999999999999E-2</v>
      </c>
      <c r="G75" s="29">
        <v>2E-3</v>
      </c>
      <c r="H75" s="29">
        <v>2E-3</v>
      </c>
      <c r="I75" s="29">
        <v>1E-3</v>
      </c>
      <c r="J75" s="29">
        <v>1E-3</v>
      </c>
      <c r="K75" s="29">
        <v>1.0999999999999999E-2</v>
      </c>
      <c r="L75" s="29">
        <v>2E-3</v>
      </c>
      <c r="M75" s="29">
        <v>1E-3</v>
      </c>
      <c r="N75" s="29">
        <v>1E-3</v>
      </c>
      <c r="O75" s="29">
        <v>1E-3</v>
      </c>
      <c r="P75" s="29">
        <v>2E-3</v>
      </c>
      <c r="Q75" s="29">
        <v>4.0000000000000001E-3</v>
      </c>
      <c r="R75" s="29">
        <v>1E-3</v>
      </c>
      <c r="S75" s="29">
        <v>1E-3</v>
      </c>
      <c r="T75" s="29">
        <v>1E-3</v>
      </c>
      <c r="U75" s="29">
        <v>1E-3</v>
      </c>
      <c r="V75" s="29">
        <v>1E-3</v>
      </c>
      <c r="W75" s="29">
        <v>1E-3</v>
      </c>
      <c r="X75" s="29">
        <v>1E-3</v>
      </c>
      <c r="Y75" s="29">
        <v>1E-3</v>
      </c>
      <c r="Z75" s="29">
        <v>1E-3</v>
      </c>
      <c r="AA75" s="29">
        <v>1E-3</v>
      </c>
      <c r="AB75" s="29">
        <v>1E-3</v>
      </c>
      <c r="AC75" s="29">
        <v>1E-3</v>
      </c>
      <c r="AD75" s="29">
        <v>1E-3</v>
      </c>
      <c r="AE75" s="29">
        <v>1E-3</v>
      </c>
      <c r="AF75" s="29">
        <v>1E-3</v>
      </c>
      <c r="AG75" s="29">
        <v>1E-3</v>
      </c>
      <c r="AH75" s="29">
        <v>3.0000000000000001E-3</v>
      </c>
      <c r="AI75" s="29">
        <v>3.0000000000000001E-3</v>
      </c>
    </row>
    <row r="76" spans="1:35" ht="15.75" customHeight="1" thickBot="1" x14ac:dyDescent="0.3">
      <c r="A76" s="154"/>
      <c r="B76" s="180"/>
      <c r="C76" s="45" t="s">
        <v>39</v>
      </c>
      <c r="D76" s="36">
        <f t="shared" si="8"/>
        <v>87.69599999999997</v>
      </c>
      <c r="E76" s="88">
        <v>2.7839999999999998</v>
      </c>
      <c r="F76" s="88">
        <v>15.311999999999999</v>
      </c>
      <c r="G76" s="88">
        <v>2.7839999999999998</v>
      </c>
      <c r="H76" s="88">
        <v>2.7839999999999998</v>
      </c>
      <c r="I76" s="88">
        <v>1.3919999999999999</v>
      </c>
      <c r="J76" s="88">
        <v>1.3919999999999999</v>
      </c>
      <c r="K76" s="88">
        <v>15.311999999999999</v>
      </c>
      <c r="L76" s="88">
        <v>2.7839999999999998</v>
      </c>
      <c r="M76" s="88">
        <v>1.3919999999999999</v>
      </c>
      <c r="N76" s="88">
        <v>1.3919999999999999</v>
      </c>
      <c r="O76" s="88">
        <v>1.3919999999999999</v>
      </c>
      <c r="P76" s="88">
        <v>2.7839999999999998</v>
      </c>
      <c r="Q76" s="88">
        <v>5.5679999999999996</v>
      </c>
      <c r="R76" s="88">
        <v>1.3919999999999999</v>
      </c>
      <c r="S76" s="88">
        <v>1.3919999999999999</v>
      </c>
      <c r="T76" s="88">
        <v>1.3919999999999999</v>
      </c>
      <c r="U76" s="88">
        <v>1.3919999999999999</v>
      </c>
      <c r="V76" s="88">
        <v>1.3919999999999999</v>
      </c>
      <c r="W76" s="88">
        <v>1.3919999999999999</v>
      </c>
      <c r="X76" s="88">
        <v>1.3919999999999999</v>
      </c>
      <c r="Y76" s="88">
        <v>1.3919999999999999</v>
      </c>
      <c r="Z76" s="88">
        <v>1.3919999999999999</v>
      </c>
      <c r="AA76" s="88">
        <v>1.3919999999999999</v>
      </c>
      <c r="AB76" s="88">
        <v>1.3919999999999999</v>
      </c>
      <c r="AC76" s="88">
        <v>1.3919999999999999</v>
      </c>
      <c r="AD76" s="88">
        <v>1.3919999999999999</v>
      </c>
      <c r="AE76" s="88">
        <v>1.3919999999999999</v>
      </c>
      <c r="AF76" s="88">
        <v>1.3919999999999999</v>
      </c>
      <c r="AG76" s="88">
        <v>1.3919999999999999</v>
      </c>
      <c r="AH76" s="88">
        <v>4.1760000000000002</v>
      </c>
      <c r="AI76" s="88">
        <v>4.1760000000000002</v>
      </c>
    </row>
    <row r="77" spans="1:35" ht="15" x14ac:dyDescent="0.25">
      <c r="A77" s="153" t="s">
        <v>121</v>
      </c>
      <c r="B77" s="161" t="s">
        <v>122</v>
      </c>
      <c r="C77" s="46" t="s">
        <v>62</v>
      </c>
      <c r="D77" s="16">
        <f t="shared" si="8"/>
        <v>26</v>
      </c>
      <c r="E77" s="39">
        <v>0</v>
      </c>
      <c r="F77" s="39">
        <v>5</v>
      </c>
      <c r="G77" s="39"/>
      <c r="H77" s="39"/>
      <c r="I77" s="39"/>
      <c r="J77" s="39">
        <v>3</v>
      </c>
      <c r="K77" s="39">
        <v>5</v>
      </c>
      <c r="L77" s="39"/>
      <c r="M77" s="39">
        <v>2</v>
      </c>
      <c r="N77" s="39">
        <v>2</v>
      </c>
      <c r="O77" s="39"/>
      <c r="P77" s="39"/>
      <c r="Q77" s="41">
        <v>2</v>
      </c>
      <c r="R77" s="41"/>
      <c r="S77" s="41"/>
      <c r="T77" s="41">
        <v>2</v>
      </c>
      <c r="U77" s="41"/>
      <c r="V77" s="41"/>
      <c r="W77" s="41"/>
      <c r="X77" s="41"/>
      <c r="Y77" s="41"/>
      <c r="Z77" s="39"/>
      <c r="AA77" s="39"/>
      <c r="AB77" s="39"/>
      <c r="AC77" s="41">
        <v>1</v>
      </c>
      <c r="AD77" s="41"/>
      <c r="AE77" s="41"/>
      <c r="AF77" s="41"/>
      <c r="AG77" s="41"/>
      <c r="AH77" s="39">
        <v>2</v>
      </c>
      <c r="AI77" s="39">
        <v>2</v>
      </c>
    </row>
    <row r="78" spans="1:35" ht="15.75" thickBot="1" x14ac:dyDescent="0.3">
      <c r="A78" s="154"/>
      <c r="B78" s="162"/>
      <c r="C78" s="48" t="s">
        <v>39</v>
      </c>
      <c r="D78" s="36">
        <f t="shared" si="8"/>
        <v>203.93500000000003</v>
      </c>
      <c r="E78" s="51">
        <v>0</v>
      </c>
      <c r="F78" s="50">
        <v>44.984999999999999</v>
      </c>
      <c r="G78" s="50"/>
      <c r="H78" s="50"/>
      <c r="I78" s="51"/>
      <c r="J78" s="50">
        <v>22.190999999999999</v>
      </c>
      <c r="K78" s="50">
        <v>40.645000000000003</v>
      </c>
      <c r="L78" s="51"/>
      <c r="M78" s="50">
        <v>14.794</v>
      </c>
      <c r="N78" s="50">
        <v>14.794</v>
      </c>
      <c r="O78" s="50"/>
      <c r="P78" s="50"/>
      <c r="Q78" s="50">
        <v>14.794</v>
      </c>
      <c r="R78" s="50"/>
      <c r="S78" s="50"/>
      <c r="T78" s="50">
        <v>14.794</v>
      </c>
      <c r="U78" s="50"/>
      <c r="V78" s="50"/>
      <c r="W78" s="50"/>
      <c r="X78" s="50"/>
      <c r="Y78" s="50"/>
      <c r="Z78" s="50"/>
      <c r="AA78" s="50"/>
      <c r="AB78" s="50"/>
      <c r="AC78" s="50">
        <v>7.35</v>
      </c>
      <c r="AD78" s="50"/>
      <c r="AE78" s="50"/>
      <c r="AF78" s="50"/>
      <c r="AG78" s="50"/>
      <c r="AH78" s="50">
        <v>14.794</v>
      </c>
      <c r="AI78" s="50">
        <v>14.794</v>
      </c>
    </row>
    <row r="79" spans="1:35" ht="15" x14ac:dyDescent="0.25">
      <c r="A79" s="153" t="s">
        <v>123</v>
      </c>
      <c r="B79" s="164" t="s">
        <v>124</v>
      </c>
      <c r="C79" s="52" t="s">
        <v>62</v>
      </c>
      <c r="D79" s="16">
        <f t="shared" si="8"/>
        <v>511</v>
      </c>
      <c r="E79" s="62">
        <v>8</v>
      </c>
      <c r="F79" s="62">
        <v>25</v>
      </c>
      <c r="G79" s="62">
        <v>12</v>
      </c>
      <c r="H79" s="62">
        <v>12</v>
      </c>
      <c r="I79" s="62">
        <v>10</v>
      </c>
      <c r="J79" s="62">
        <v>10</v>
      </c>
      <c r="K79" s="62">
        <v>25</v>
      </c>
      <c r="L79" s="62">
        <v>10</v>
      </c>
      <c r="M79" s="62">
        <v>10</v>
      </c>
      <c r="N79" s="62">
        <v>10</v>
      </c>
      <c r="O79" s="62">
        <v>15</v>
      </c>
      <c r="P79" s="62">
        <v>15</v>
      </c>
      <c r="Q79" s="62">
        <v>15</v>
      </c>
      <c r="R79" s="62">
        <v>15</v>
      </c>
      <c r="S79" s="62">
        <v>15</v>
      </c>
      <c r="T79" s="62">
        <v>15</v>
      </c>
      <c r="U79" s="62">
        <v>15</v>
      </c>
      <c r="V79" s="62">
        <v>12</v>
      </c>
      <c r="W79" s="62">
        <v>20</v>
      </c>
      <c r="X79" s="62">
        <v>10</v>
      </c>
      <c r="Y79" s="62">
        <v>15</v>
      </c>
      <c r="Z79" s="62">
        <v>46</v>
      </c>
      <c r="AA79" s="62">
        <v>15</v>
      </c>
      <c r="AB79" s="62">
        <v>46</v>
      </c>
      <c r="AC79" s="62">
        <v>10</v>
      </c>
      <c r="AD79" s="62">
        <v>15</v>
      </c>
      <c r="AE79" s="62">
        <v>15</v>
      </c>
      <c r="AF79" s="62">
        <v>15</v>
      </c>
      <c r="AG79" s="62">
        <v>15</v>
      </c>
      <c r="AH79" s="62">
        <v>20</v>
      </c>
      <c r="AI79" s="62">
        <v>20</v>
      </c>
    </row>
    <row r="80" spans="1:35" ht="15.75" thickBot="1" x14ac:dyDescent="0.3">
      <c r="A80" s="154"/>
      <c r="B80" s="174"/>
      <c r="C80" s="45" t="s">
        <v>39</v>
      </c>
      <c r="D80" s="36">
        <f t="shared" si="8"/>
        <v>608.39600000000019</v>
      </c>
      <c r="E80" s="50">
        <v>9.5250000000000004</v>
      </c>
      <c r="F80" s="50">
        <v>29.765000000000001</v>
      </c>
      <c r="G80" s="50">
        <v>14.286</v>
      </c>
      <c r="H80" s="50">
        <v>14.286</v>
      </c>
      <c r="I80" s="50">
        <v>11.904999999999999</v>
      </c>
      <c r="J80" s="50">
        <v>11.904999999999999</v>
      </c>
      <c r="K80" s="50">
        <v>29.765000000000001</v>
      </c>
      <c r="L80" s="50">
        <v>11.904999999999999</v>
      </c>
      <c r="M80" s="50">
        <v>11.904999999999999</v>
      </c>
      <c r="N80" s="50">
        <v>11.904999999999999</v>
      </c>
      <c r="O80" s="50">
        <v>17.86</v>
      </c>
      <c r="P80" s="50">
        <v>17.86</v>
      </c>
      <c r="Q80" s="50">
        <v>17.86</v>
      </c>
      <c r="R80" s="50">
        <v>17.86</v>
      </c>
      <c r="S80" s="50">
        <v>17.86</v>
      </c>
      <c r="T80" s="50">
        <v>17.86</v>
      </c>
      <c r="U80" s="50">
        <v>17.86</v>
      </c>
      <c r="V80" s="50">
        <v>14.286</v>
      </c>
      <c r="W80" s="50">
        <v>23.812000000000001</v>
      </c>
      <c r="X80" s="50">
        <v>11.904999999999999</v>
      </c>
      <c r="Y80" s="50">
        <v>17.86</v>
      </c>
      <c r="Z80" s="50">
        <v>54.765999999999998</v>
      </c>
      <c r="AA80" s="50">
        <v>17.86</v>
      </c>
      <c r="AB80" s="50">
        <v>54.765999999999998</v>
      </c>
      <c r="AC80" s="50">
        <v>11.904999999999999</v>
      </c>
      <c r="AD80" s="50">
        <v>17.86</v>
      </c>
      <c r="AE80" s="50">
        <v>17.86</v>
      </c>
      <c r="AF80" s="50">
        <v>17.86</v>
      </c>
      <c r="AG80" s="50">
        <v>17.86</v>
      </c>
      <c r="AH80" s="50">
        <v>23.812000000000001</v>
      </c>
      <c r="AI80" s="50">
        <v>23.812000000000001</v>
      </c>
    </row>
    <row r="81" spans="1:36" s="24" customFormat="1" ht="15.75" thickBot="1" x14ac:dyDescent="0.3">
      <c r="A81" s="89" t="s">
        <v>125</v>
      </c>
      <c r="B81" s="90" t="s">
        <v>126</v>
      </c>
      <c r="C81" s="91" t="s">
        <v>39</v>
      </c>
      <c r="D81" s="80">
        <f t="shared" si="8"/>
        <v>695.75600000000009</v>
      </c>
      <c r="E81" s="81">
        <f t="shared" ref="E81:AI81" si="9">E83+E85+E87</f>
        <v>8.2219999999999995</v>
      </c>
      <c r="F81" s="81">
        <f t="shared" si="9"/>
        <v>28.480999999999998</v>
      </c>
      <c r="G81" s="81">
        <f t="shared" si="9"/>
        <v>7.8359999999999994</v>
      </c>
      <c r="H81" s="81">
        <f t="shared" si="9"/>
        <v>7.8359999999999994</v>
      </c>
      <c r="I81" s="81">
        <f t="shared" si="9"/>
        <v>8.7199999999999989</v>
      </c>
      <c r="J81" s="81">
        <f t="shared" si="9"/>
        <v>32.515999999999998</v>
      </c>
      <c r="K81" s="81">
        <f t="shared" si="9"/>
        <v>26.551000000000002</v>
      </c>
      <c r="L81" s="81">
        <f t="shared" si="9"/>
        <v>11.236000000000001</v>
      </c>
      <c r="M81" s="81">
        <f t="shared" si="9"/>
        <v>7.8359999999999994</v>
      </c>
      <c r="N81" s="81">
        <f t="shared" si="9"/>
        <v>16.901</v>
      </c>
      <c r="O81" s="81">
        <f t="shared" si="9"/>
        <v>7.8359999999999994</v>
      </c>
      <c r="P81" s="81">
        <f t="shared" si="9"/>
        <v>22.567</v>
      </c>
      <c r="Q81" s="72">
        <f t="shared" si="9"/>
        <v>7.8359999999999994</v>
      </c>
      <c r="R81" s="72">
        <f t="shared" si="9"/>
        <v>13.501999999999999</v>
      </c>
      <c r="S81" s="72">
        <f t="shared" si="9"/>
        <v>21.434000000000001</v>
      </c>
      <c r="T81" s="72">
        <f t="shared" si="9"/>
        <v>37.048000000000002</v>
      </c>
      <c r="U81" s="72">
        <f t="shared" si="9"/>
        <v>13.501999999999999</v>
      </c>
      <c r="V81" s="72">
        <f t="shared" si="9"/>
        <v>37.048000000000002</v>
      </c>
      <c r="W81" s="72">
        <f t="shared" si="9"/>
        <v>21.434000000000001</v>
      </c>
      <c r="X81" s="72">
        <f t="shared" si="9"/>
        <v>7.8359999999999994</v>
      </c>
      <c r="Y81" s="72">
        <f t="shared" si="9"/>
        <v>8.9689999999999994</v>
      </c>
      <c r="Z81" s="81">
        <f>Z83+Z85+Z87</f>
        <v>81.488</v>
      </c>
      <c r="AA81" s="81">
        <f>AA83+AA85+AA87</f>
        <v>16.901</v>
      </c>
      <c r="AB81" s="81">
        <f>AB83+AB85+AB87</f>
        <v>45.228999999999999</v>
      </c>
      <c r="AC81" s="81">
        <f>AC83+AC85+AC87</f>
        <v>16.901</v>
      </c>
      <c r="AD81" s="72">
        <f t="shared" si="9"/>
        <v>21.434000000000001</v>
      </c>
      <c r="AE81" s="72">
        <f t="shared" si="9"/>
        <v>21.434000000000001</v>
      </c>
      <c r="AF81" s="72">
        <f t="shared" si="9"/>
        <v>19.166999999999998</v>
      </c>
      <c r="AG81" s="72">
        <f t="shared" si="9"/>
        <v>45.228999999999999</v>
      </c>
      <c r="AH81" s="81">
        <f t="shared" si="9"/>
        <v>51.143000000000001</v>
      </c>
      <c r="AI81" s="81">
        <f t="shared" si="9"/>
        <v>21.683</v>
      </c>
    </row>
    <row r="82" spans="1:36" s="24" customFormat="1" ht="15" x14ac:dyDescent="0.25">
      <c r="A82" s="181">
        <v>25</v>
      </c>
      <c r="B82" s="189" t="s">
        <v>127</v>
      </c>
      <c r="C82" s="92" t="s">
        <v>67</v>
      </c>
      <c r="D82" s="53">
        <f t="shared" si="8"/>
        <v>0.19800000000000012</v>
      </c>
      <c r="E82" s="54">
        <v>3.0000000000000001E-3</v>
      </c>
      <c r="F82" s="54">
        <v>7.0000000000000001E-3</v>
      </c>
      <c r="G82" s="54">
        <v>6.0000000000000001E-3</v>
      </c>
      <c r="H82" s="54">
        <v>6.0000000000000001E-3</v>
      </c>
      <c r="I82" s="54">
        <v>5.0000000000000001E-3</v>
      </c>
      <c r="J82" s="54">
        <v>5.0000000000000001E-3</v>
      </c>
      <c r="K82" s="54">
        <v>2.1999999999999999E-2</v>
      </c>
      <c r="L82" s="54">
        <v>6.0000000000000001E-3</v>
      </c>
      <c r="M82" s="54">
        <v>6.0000000000000001E-3</v>
      </c>
      <c r="N82" s="54">
        <v>6.0000000000000001E-3</v>
      </c>
      <c r="O82" s="54">
        <v>6.0000000000000001E-3</v>
      </c>
      <c r="P82" s="54">
        <v>6.0000000000000001E-3</v>
      </c>
      <c r="Q82" s="54">
        <v>6.0000000000000001E-3</v>
      </c>
      <c r="R82" s="54">
        <v>6.0000000000000001E-3</v>
      </c>
      <c r="S82" s="54">
        <v>6.0000000000000001E-3</v>
      </c>
      <c r="T82" s="54">
        <v>5.0000000000000001E-3</v>
      </c>
      <c r="U82" s="54">
        <v>6.0000000000000001E-3</v>
      </c>
      <c r="V82" s="54">
        <v>5.0000000000000001E-3</v>
      </c>
      <c r="W82" s="54">
        <v>6.0000000000000001E-3</v>
      </c>
      <c r="X82" s="54">
        <v>6.0000000000000001E-3</v>
      </c>
      <c r="Y82" s="54">
        <v>6.0000000000000001E-3</v>
      </c>
      <c r="Z82" s="54">
        <v>6.0000000000000001E-3</v>
      </c>
      <c r="AA82" s="54">
        <v>6.0000000000000001E-3</v>
      </c>
      <c r="AB82" s="54">
        <v>6.0000000000000001E-3</v>
      </c>
      <c r="AC82" s="54">
        <v>6.0000000000000001E-3</v>
      </c>
      <c r="AD82" s="54">
        <v>6.0000000000000001E-3</v>
      </c>
      <c r="AE82" s="54">
        <v>6.0000000000000001E-3</v>
      </c>
      <c r="AF82" s="54">
        <v>6.0000000000000001E-3</v>
      </c>
      <c r="AG82" s="54">
        <v>6.0000000000000001E-3</v>
      </c>
      <c r="AH82" s="54">
        <v>7.0000000000000001E-3</v>
      </c>
      <c r="AI82" s="54">
        <v>7.0000000000000001E-3</v>
      </c>
    </row>
    <row r="83" spans="1:36" s="24" customFormat="1" ht="15.75" thickBot="1" x14ac:dyDescent="0.3">
      <c r="A83" s="182"/>
      <c r="B83" s="190"/>
      <c r="C83" s="93" t="s">
        <v>39</v>
      </c>
      <c r="D83" s="36">
        <f t="shared" si="8"/>
        <v>49.302000000000007</v>
      </c>
      <c r="E83" s="49">
        <v>0.747</v>
      </c>
      <c r="F83" s="49">
        <v>1.7430000000000001</v>
      </c>
      <c r="G83" s="49">
        <v>1.494</v>
      </c>
      <c r="H83" s="49">
        <v>1.494</v>
      </c>
      <c r="I83" s="49">
        <v>1.2450000000000001</v>
      </c>
      <c r="J83" s="49">
        <v>1.2450000000000001</v>
      </c>
      <c r="K83" s="49">
        <v>5.4779999999999998</v>
      </c>
      <c r="L83" s="49">
        <v>1.494</v>
      </c>
      <c r="M83" s="49">
        <v>1.494</v>
      </c>
      <c r="N83" s="49">
        <v>1.494</v>
      </c>
      <c r="O83" s="49">
        <v>1.494</v>
      </c>
      <c r="P83" s="49">
        <v>1.494</v>
      </c>
      <c r="Q83" s="49">
        <v>1.494</v>
      </c>
      <c r="R83" s="49">
        <v>1.494</v>
      </c>
      <c r="S83" s="49">
        <v>1.494</v>
      </c>
      <c r="T83" s="49">
        <v>1.2450000000000001</v>
      </c>
      <c r="U83" s="49">
        <v>1.494</v>
      </c>
      <c r="V83" s="49">
        <v>1.2450000000000001</v>
      </c>
      <c r="W83" s="49">
        <v>1.494</v>
      </c>
      <c r="X83" s="49">
        <v>1.494</v>
      </c>
      <c r="Y83" s="49">
        <v>1.494</v>
      </c>
      <c r="Z83" s="49">
        <v>1.494</v>
      </c>
      <c r="AA83" s="49">
        <v>1.494</v>
      </c>
      <c r="AB83" s="49">
        <v>1.494</v>
      </c>
      <c r="AC83" s="49">
        <v>1.494</v>
      </c>
      <c r="AD83" s="49">
        <v>1.494</v>
      </c>
      <c r="AE83" s="49">
        <v>1.494</v>
      </c>
      <c r="AF83" s="49">
        <v>1.494</v>
      </c>
      <c r="AG83" s="49">
        <v>1.494</v>
      </c>
      <c r="AH83" s="49">
        <v>1.7430000000000001</v>
      </c>
      <c r="AI83" s="49">
        <v>1.7430000000000001</v>
      </c>
    </row>
    <row r="84" spans="1:36" s="24" customFormat="1" ht="15" customHeight="1" x14ac:dyDescent="0.25">
      <c r="A84" s="181">
        <v>26</v>
      </c>
      <c r="B84" s="183" t="s">
        <v>128</v>
      </c>
      <c r="C84" s="94" t="s">
        <v>62</v>
      </c>
      <c r="D84" s="16">
        <f t="shared" si="8"/>
        <v>459</v>
      </c>
      <c r="E84" s="39">
        <v>3</v>
      </c>
      <c r="F84" s="39">
        <v>20</v>
      </c>
      <c r="G84" s="39">
        <v>2</v>
      </c>
      <c r="H84" s="39">
        <v>2</v>
      </c>
      <c r="I84" s="39">
        <v>3</v>
      </c>
      <c r="J84" s="39">
        <v>24</v>
      </c>
      <c r="K84" s="39">
        <v>15</v>
      </c>
      <c r="L84" s="39">
        <v>5</v>
      </c>
      <c r="M84" s="39">
        <v>2</v>
      </c>
      <c r="N84" s="39">
        <v>10</v>
      </c>
      <c r="O84" s="39">
        <v>2</v>
      </c>
      <c r="P84" s="39">
        <v>15</v>
      </c>
      <c r="Q84" s="41">
        <v>2</v>
      </c>
      <c r="R84" s="41">
        <v>7</v>
      </c>
      <c r="S84" s="41">
        <v>14</v>
      </c>
      <c r="T84" s="41">
        <v>28</v>
      </c>
      <c r="U84" s="41">
        <v>7</v>
      </c>
      <c r="V84" s="41">
        <v>28</v>
      </c>
      <c r="W84" s="41">
        <v>14</v>
      </c>
      <c r="X84" s="41">
        <v>2</v>
      </c>
      <c r="Y84" s="41">
        <v>3</v>
      </c>
      <c r="Z84" s="39">
        <v>67</v>
      </c>
      <c r="AA84" s="39">
        <v>10</v>
      </c>
      <c r="AB84" s="39">
        <v>35</v>
      </c>
      <c r="AC84" s="39">
        <v>10</v>
      </c>
      <c r="AD84" s="41">
        <v>14</v>
      </c>
      <c r="AE84" s="41">
        <v>14</v>
      </c>
      <c r="AF84" s="41">
        <v>12</v>
      </c>
      <c r="AG84" s="41">
        <v>35</v>
      </c>
      <c r="AH84" s="39">
        <v>40</v>
      </c>
      <c r="AI84" s="39">
        <v>14</v>
      </c>
    </row>
    <row r="85" spans="1:36" s="24" customFormat="1" ht="15.75" thickBot="1" x14ac:dyDescent="0.3">
      <c r="A85" s="182"/>
      <c r="B85" s="184"/>
      <c r="C85" s="95" t="s">
        <v>39</v>
      </c>
      <c r="D85" s="36">
        <f t="shared" si="8"/>
        <v>520.09799999999996</v>
      </c>
      <c r="E85" s="50">
        <v>3.399</v>
      </c>
      <c r="F85" s="50">
        <v>22.661999999999999</v>
      </c>
      <c r="G85" s="50">
        <v>2.266</v>
      </c>
      <c r="H85" s="50">
        <v>2.266</v>
      </c>
      <c r="I85" s="50">
        <v>3.399</v>
      </c>
      <c r="J85" s="50">
        <v>27.195</v>
      </c>
      <c r="K85" s="50">
        <v>16.997</v>
      </c>
      <c r="L85" s="50">
        <v>5.6660000000000004</v>
      </c>
      <c r="M85" s="50">
        <v>2.266</v>
      </c>
      <c r="N85" s="50">
        <v>11.331</v>
      </c>
      <c r="O85" s="50">
        <v>2.266</v>
      </c>
      <c r="P85" s="50">
        <v>16.997</v>
      </c>
      <c r="Q85" s="50">
        <v>2.266</v>
      </c>
      <c r="R85" s="50">
        <v>7.9320000000000004</v>
      </c>
      <c r="S85" s="50">
        <v>15.864000000000001</v>
      </c>
      <c r="T85" s="50">
        <v>31.727</v>
      </c>
      <c r="U85" s="50">
        <v>7.9320000000000004</v>
      </c>
      <c r="V85" s="50">
        <v>31.727</v>
      </c>
      <c r="W85" s="50">
        <v>15.864000000000001</v>
      </c>
      <c r="X85" s="50">
        <v>2.266</v>
      </c>
      <c r="Y85" s="50">
        <v>3.399</v>
      </c>
      <c r="Z85" s="50">
        <v>75.918000000000006</v>
      </c>
      <c r="AA85" s="50">
        <v>11.331</v>
      </c>
      <c r="AB85" s="50">
        <v>39.658999999999999</v>
      </c>
      <c r="AC85" s="50">
        <v>11.331</v>
      </c>
      <c r="AD85" s="50">
        <v>15.864000000000001</v>
      </c>
      <c r="AE85" s="50">
        <v>15.864000000000001</v>
      </c>
      <c r="AF85" s="29">
        <v>13.597</v>
      </c>
      <c r="AG85" s="50">
        <v>39.658999999999999</v>
      </c>
      <c r="AH85" s="50">
        <v>45.323999999999998</v>
      </c>
      <c r="AI85" s="50">
        <v>15.864000000000001</v>
      </c>
    </row>
    <row r="86" spans="1:36" s="24" customFormat="1" ht="15" x14ac:dyDescent="0.25">
      <c r="A86" s="185" t="s">
        <v>129</v>
      </c>
      <c r="B86" s="187" t="s">
        <v>130</v>
      </c>
      <c r="C86" s="92" t="s">
        <v>62</v>
      </c>
      <c r="D86" s="16">
        <f t="shared" si="8"/>
        <v>31</v>
      </c>
      <c r="E86" s="39">
        <v>1</v>
      </c>
      <c r="F86" s="39">
        <v>1</v>
      </c>
      <c r="G86" s="39">
        <v>1</v>
      </c>
      <c r="H86" s="39">
        <v>1</v>
      </c>
      <c r="I86" s="39">
        <v>1</v>
      </c>
      <c r="J86" s="39">
        <v>1</v>
      </c>
      <c r="K86" s="39">
        <v>1</v>
      </c>
      <c r="L86" s="39">
        <v>1</v>
      </c>
      <c r="M86" s="39">
        <v>1</v>
      </c>
      <c r="N86" s="39">
        <v>1</v>
      </c>
      <c r="O86" s="39">
        <v>1</v>
      </c>
      <c r="P86" s="39">
        <v>1</v>
      </c>
      <c r="Q86" s="39">
        <v>1</v>
      </c>
      <c r="R86" s="39">
        <v>1</v>
      </c>
      <c r="S86" s="39">
        <v>1</v>
      </c>
      <c r="T86" s="39">
        <v>1</v>
      </c>
      <c r="U86" s="39">
        <v>1</v>
      </c>
      <c r="V86" s="39">
        <v>1</v>
      </c>
      <c r="W86" s="39">
        <v>1</v>
      </c>
      <c r="X86" s="39">
        <v>1</v>
      </c>
      <c r="Y86" s="39">
        <v>1</v>
      </c>
      <c r="Z86" s="39">
        <v>1</v>
      </c>
      <c r="AA86" s="39">
        <v>1</v>
      </c>
      <c r="AB86" s="39">
        <v>1</v>
      </c>
      <c r="AC86" s="39">
        <v>1</v>
      </c>
      <c r="AD86" s="39">
        <v>1</v>
      </c>
      <c r="AE86" s="39">
        <v>1</v>
      </c>
      <c r="AF86" s="39">
        <v>1</v>
      </c>
      <c r="AG86" s="39">
        <v>1</v>
      </c>
      <c r="AH86" s="39">
        <v>1</v>
      </c>
      <c r="AI86" s="39">
        <v>1</v>
      </c>
      <c r="AJ86" s="39"/>
    </row>
    <row r="87" spans="1:36" s="24" customFormat="1" ht="15.75" thickBot="1" x14ac:dyDescent="0.3">
      <c r="A87" s="186"/>
      <c r="B87" s="188"/>
      <c r="C87" s="93" t="s">
        <v>39</v>
      </c>
      <c r="D87" s="36">
        <f t="shared" si="8"/>
        <v>126.3559999999999</v>
      </c>
      <c r="E87" s="50">
        <v>4.0759999999999996</v>
      </c>
      <c r="F87" s="50">
        <v>4.0759999999999996</v>
      </c>
      <c r="G87" s="50">
        <v>4.0759999999999996</v>
      </c>
      <c r="H87" s="50">
        <v>4.0759999999999996</v>
      </c>
      <c r="I87" s="50">
        <v>4.0759999999999996</v>
      </c>
      <c r="J87" s="50">
        <v>4.0759999999999996</v>
      </c>
      <c r="K87" s="50">
        <v>4.0759999999999996</v>
      </c>
      <c r="L87" s="50">
        <v>4.0759999999999996</v>
      </c>
      <c r="M87" s="50">
        <v>4.0759999999999996</v>
      </c>
      <c r="N87" s="50">
        <v>4.0759999999999996</v>
      </c>
      <c r="O87" s="50">
        <v>4.0759999999999996</v>
      </c>
      <c r="P87" s="50">
        <v>4.0759999999999996</v>
      </c>
      <c r="Q87" s="50">
        <v>4.0759999999999996</v>
      </c>
      <c r="R87" s="50">
        <v>4.0759999999999996</v>
      </c>
      <c r="S87" s="50">
        <v>4.0759999999999996</v>
      </c>
      <c r="T87" s="50">
        <v>4.0759999999999996</v>
      </c>
      <c r="U87" s="50">
        <v>4.0759999999999996</v>
      </c>
      <c r="V87" s="50">
        <v>4.0759999999999996</v>
      </c>
      <c r="W87" s="50">
        <v>4.0759999999999996</v>
      </c>
      <c r="X87" s="50">
        <v>4.0759999999999996</v>
      </c>
      <c r="Y87" s="50">
        <v>4.0759999999999996</v>
      </c>
      <c r="Z87" s="50">
        <v>4.0759999999999996</v>
      </c>
      <c r="AA87" s="50">
        <v>4.0759999999999996</v>
      </c>
      <c r="AB87" s="50">
        <v>4.0759999999999996</v>
      </c>
      <c r="AC87" s="50">
        <v>4.0759999999999996</v>
      </c>
      <c r="AD87" s="50">
        <v>4.0759999999999996</v>
      </c>
      <c r="AE87" s="50">
        <v>4.0759999999999996</v>
      </c>
      <c r="AF87" s="50">
        <v>4.0759999999999996</v>
      </c>
      <c r="AG87" s="50">
        <v>4.0759999999999996</v>
      </c>
      <c r="AH87" s="50">
        <v>4.0759999999999996</v>
      </c>
      <c r="AI87" s="50">
        <v>4.0759999999999996</v>
      </c>
      <c r="AJ87" s="50"/>
    </row>
    <row r="88" spans="1:36" s="24" customFormat="1" ht="33.6" customHeight="1" thickBot="1" x14ac:dyDescent="0.25">
      <c r="A88" s="89" t="s">
        <v>131</v>
      </c>
      <c r="B88" s="96" t="s">
        <v>132</v>
      </c>
      <c r="C88" s="97" t="s">
        <v>39</v>
      </c>
      <c r="D88" s="98">
        <f t="shared" si="8"/>
        <v>0</v>
      </c>
      <c r="E88" s="98">
        <f t="shared" ref="E88:P88" si="10">E89+E90</f>
        <v>0</v>
      </c>
      <c r="F88" s="98">
        <f t="shared" si="10"/>
        <v>0</v>
      </c>
      <c r="G88" s="98">
        <f t="shared" si="10"/>
        <v>0</v>
      </c>
      <c r="H88" s="98">
        <f t="shared" si="10"/>
        <v>0</v>
      </c>
      <c r="I88" s="98">
        <f t="shared" si="10"/>
        <v>0</v>
      </c>
      <c r="J88" s="98">
        <f t="shared" si="10"/>
        <v>0</v>
      </c>
      <c r="K88" s="98">
        <f t="shared" si="10"/>
        <v>0</v>
      </c>
      <c r="L88" s="98">
        <f t="shared" si="10"/>
        <v>0</v>
      </c>
      <c r="M88" s="98">
        <f t="shared" si="10"/>
        <v>0</v>
      </c>
      <c r="N88" s="98">
        <f t="shared" si="10"/>
        <v>0</v>
      </c>
      <c r="O88" s="98">
        <f t="shared" si="10"/>
        <v>0</v>
      </c>
      <c r="P88" s="98">
        <f t="shared" si="10"/>
        <v>0</v>
      </c>
      <c r="Q88" s="99">
        <f>Q89</f>
        <v>0</v>
      </c>
      <c r="R88" s="99">
        <f>R89</f>
        <v>0</v>
      </c>
      <c r="S88" s="100">
        <f t="shared" ref="S88:AI88" si="11">S89+S90</f>
        <v>0</v>
      </c>
      <c r="T88" s="100">
        <f t="shared" si="11"/>
        <v>0</v>
      </c>
      <c r="U88" s="100">
        <f t="shared" si="11"/>
        <v>0</v>
      </c>
      <c r="V88" s="100">
        <f t="shared" si="11"/>
        <v>0</v>
      </c>
      <c r="W88" s="100">
        <f t="shared" si="11"/>
        <v>0</v>
      </c>
      <c r="X88" s="100">
        <f t="shared" si="11"/>
        <v>0</v>
      </c>
      <c r="Y88" s="100">
        <f t="shared" si="11"/>
        <v>0</v>
      </c>
      <c r="Z88" s="98">
        <f>Z89+Z90</f>
        <v>0</v>
      </c>
      <c r="AA88" s="98">
        <f>AA89+AA90</f>
        <v>0</v>
      </c>
      <c r="AB88" s="98">
        <f>AB89+AB90</f>
        <v>0</v>
      </c>
      <c r="AC88" s="98">
        <f>AC89+AC90</f>
        <v>0</v>
      </c>
      <c r="AD88" s="98">
        <f t="shared" si="11"/>
        <v>0</v>
      </c>
      <c r="AE88" s="98">
        <f t="shared" si="11"/>
        <v>0</v>
      </c>
      <c r="AF88" s="98">
        <f t="shared" si="11"/>
        <v>0</v>
      </c>
      <c r="AG88" s="98">
        <f t="shared" si="11"/>
        <v>0</v>
      </c>
      <c r="AH88" s="98">
        <f t="shared" si="11"/>
        <v>0</v>
      </c>
      <c r="AI88" s="98">
        <f t="shared" si="11"/>
        <v>0</v>
      </c>
    </row>
    <row r="89" spans="1:36" s="24" customFormat="1" ht="15.75" thickBot="1" x14ac:dyDescent="0.3">
      <c r="A89" s="101" t="s">
        <v>133</v>
      </c>
      <c r="B89" s="102" t="s">
        <v>134</v>
      </c>
      <c r="C89" s="103" t="s">
        <v>39</v>
      </c>
      <c r="D89" s="104">
        <f t="shared" si="8"/>
        <v>0</v>
      </c>
      <c r="E89" s="105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105">
        <v>0</v>
      </c>
      <c r="R89" s="105">
        <v>0</v>
      </c>
      <c r="S89" s="105">
        <v>0</v>
      </c>
      <c r="T89" s="105">
        <v>0</v>
      </c>
      <c r="U89" s="105">
        <v>0</v>
      </c>
      <c r="V89" s="105">
        <v>0</v>
      </c>
      <c r="W89" s="105">
        <v>0</v>
      </c>
      <c r="X89" s="105">
        <v>0</v>
      </c>
      <c r="Y89" s="105">
        <v>0</v>
      </c>
      <c r="Z89" s="106">
        <v>0</v>
      </c>
      <c r="AA89" s="106">
        <v>0</v>
      </c>
      <c r="AB89" s="106"/>
      <c r="AC89" s="106"/>
      <c r="AD89" s="105">
        <v>0</v>
      </c>
      <c r="AE89" s="105">
        <v>0</v>
      </c>
      <c r="AF89" s="105">
        <v>0</v>
      </c>
      <c r="AG89" s="105">
        <v>0</v>
      </c>
      <c r="AH89" s="106">
        <v>0</v>
      </c>
      <c r="AI89" s="106">
        <v>0</v>
      </c>
    </row>
    <row r="90" spans="1:36" s="24" customFormat="1" ht="15.75" thickBot="1" x14ac:dyDescent="0.3">
      <c r="A90" s="101" t="s">
        <v>135</v>
      </c>
      <c r="B90" s="102" t="s">
        <v>136</v>
      </c>
      <c r="C90" s="107" t="s">
        <v>39</v>
      </c>
      <c r="D90" s="104">
        <f t="shared" si="8"/>
        <v>0</v>
      </c>
      <c r="E90" s="108">
        <v>0</v>
      </c>
      <c r="F90" s="108">
        <v>0</v>
      </c>
      <c r="G90" s="108">
        <v>0</v>
      </c>
      <c r="H90" s="108">
        <v>0</v>
      </c>
      <c r="I90" s="108">
        <v>0</v>
      </c>
      <c r="J90" s="108">
        <v>0</v>
      </c>
      <c r="K90" s="109">
        <v>0</v>
      </c>
      <c r="L90" s="108">
        <v>0</v>
      </c>
      <c r="M90" s="108">
        <v>0</v>
      </c>
      <c r="N90" s="108">
        <v>0</v>
      </c>
      <c r="O90" s="108">
        <v>0</v>
      </c>
      <c r="P90" s="108">
        <v>0</v>
      </c>
      <c r="Q90" s="110">
        <v>0</v>
      </c>
      <c r="R90" s="110">
        <v>0</v>
      </c>
      <c r="S90" s="110">
        <v>0</v>
      </c>
      <c r="T90" s="110"/>
      <c r="U90" s="110"/>
      <c r="V90" s="110"/>
      <c r="W90" s="111">
        <v>0</v>
      </c>
      <c r="X90" s="110"/>
      <c r="Y90" s="110"/>
      <c r="Z90" s="112">
        <v>0</v>
      </c>
      <c r="AA90" s="112">
        <v>0</v>
      </c>
      <c r="AB90" s="112"/>
      <c r="AC90" s="112"/>
      <c r="AD90" s="110">
        <v>0</v>
      </c>
      <c r="AE90" s="110"/>
      <c r="AF90" s="110">
        <v>0</v>
      </c>
      <c r="AG90" s="110">
        <v>0</v>
      </c>
      <c r="AH90" s="112">
        <v>0</v>
      </c>
      <c r="AI90" s="112">
        <v>0</v>
      </c>
    </row>
    <row r="91" spans="1:36" s="24" customFormat="1" ht="15.75" thickBot="1" x14ac:dyDescent="0.3">
      <c r="A91" s="79" t="s">
        <v>137</v>
      </c>
      <c r="B91" s="113" t="s">
        <v>138</v>
      </c>
      <c r="C91" s="12" t="s">
        <v>39</v>
      </c>
      <c r="D91" s="114">
        <f t="shared" si="8"/>
        <v>1307.537</v>
      </c>
      <c r="E91" s="82">
        <v>15.8</v>
      </c>
      <c r="F91" s="82">
        <f>84.86+40.99</f>
        <v>125.85</v>
      </c>
      <c r="G91" s="82">
        <v>13.8</v>
      </c>
      <c r="H91" s="82">
        <v>13.8</v>
      </c>
      <c r="I91" s="82">
        <v>8.3000000000000007</v>
      </c>
      <c r="J91" s="82">
        <v>11.8</v>
      </c>
      <c r="K91" s="82">
        <v>51</v>
      </c>
      <c r="L91" s="82">
        <v>10.36</v>
      </c>
      <c r="M91" s="82">
        <v>15.2</v>
      </c>
      <c r="N91" s="82">
        <v>8.1999999999999993</v>
      </c>
      <c r="O91" s="82">
        <v>23.15</v>
      </c>
      <c r="P91" s="82">
        <v>35.1</v>
      </c>
      <c r="Q91" s="82">
        <v>40.299999999999997</v>
      </c>
      <c r="R91" s="82">
        <v>26.54</v>
      </c>
      <c r="S91" s="82">
        <v>26.9</v>
      </c>
      <c r="T91" s="82">
        <v>26.8</v>
      </c>
      <c r="U91" s="82">
        <v>27</v>
      </c>
      <c r="V91" s="82">
        <v>27</v>
      </c>
      <c r="W91" s="82">
        <v>34.6</v>
      </c>
      <c r="X91" s="82">
        <v>35.200000000000003</v>
      </c>
      <c r="Y91" s="82">
        <v>33</v>
      </c>
      <c r="Z91" s="82">
        <v>205.45</v>
      </c>
      <c r="AA91" s="82">
        <v>28.3</v>
      </c>
      <c r="AB91" s="82">
        <f>180.4+51.037</f>
        <v>231.43700000000001</v>
      </c>
      <c r="AC91" s="82">
        <v>25.5</v>
      </c>
      <c r="AD91" s="82">
        <v>25.55</v>
      </c>
      <c r="AE91" s="82">
        <v>33.9</v>
      </c>
      <c r="AF91" s="82">
        <v>31.6</v>
      </c>
      <c r="AG91" s="82">
        <v>18.5</v>
      </c>
      <c r="AH91" s="82">
        <v>46.8</v>
      </c>
      <c r="AI91" s="82">
        <v>50.8</v>
      </c>
    </row>
    <row r="92" spans="1:36" s="24" customFormat="1" ht="15.75" thickBot="1" x14ac:dyDescent="0.3">
      <c r="A92" s="115"/>
      <c r="B92" s="116" t="s">
        <v>139</v>
      </c>
      <c r="C92" s="117" t="s">
        <v>39</v>
      </c>
      <c r="D92" s="80">
        <f>E92+F92+G92+H92+I92+J92+K92+L92+M92+N92+O92+P92+Q92+R92+S92+T92+U92+V92+W92+X92+Y92+Z92+AA92+AB92+AC92+AD92+AE92+AF92+AG92+AH92+AI92</f>
        <v>11556.999999999998</v>
      </c>
      <c r="E92" s="118">
        <f t="shared" ref="E92:AG92" si="12">E5+E66+E81+E88+E91</f>
        <v>66.956000000000003</v>
      </c>
      <c r="F92" s="118">
        <f t="shared" si="12"/>
        <v>790.32899999999995</v>
      </c>
      <c r="G92" s="118">
        <f t="shared" si="12"/>
        <v>44.414999999999999</v>
      </c>
      <c r="H92" s="118">
        <f t="shared" si="12"/>
        <v>89.10499999999999</v>
      </c>
      <c r="I92" s="118">
        <f t="shared" si="12"/>
        <v>157.386</v>
      </c>
      <c r="J92" s="118">
        <f t="shared" si="12"/>
        <v>342.22</v>
      </c>
      <c r="K92" s="118">
        <f t="shared" si="12"/>
        <v>198.86500000000001</v>
      </c>
      <c r="L92" s="118">
        <f t="shared" si="12"/>
        <v>126.22200000000001</v>
      </c>
      <c r="M92" s="118">
        <f t="shared" si="12"/>
        <v>481.27600000000001</v>
      </c>
      <c r="N92" s="118">
        <f t="shared" si="12"/>
        <v>62.86</v>
      </c>
      <c r="O92" s="118">
        <f t="shared" si="12"/>
        <v>59.905999999999999</v>
      </c>
      <c r="P92" s="118">
        <f t="shared" si="12"/>
        <v>464.31600000000003</v>
      </c>
      <c r="Q92" s="118">
        <f t="shared" si="12"/>
        <v>911.1389999999999</v>
      </c>
      <c r="R92" s="118">
        <f t="shared" si="12"/>
        <v>306.71700000000004</v>
      </c>
      <c r="S92" s="118">
        <f t="shared" si="12"/>
        <v>237.83500000000001</v>
      </c>
      <c r="T92" s="118">
        <f t="shared" si="12"/>
        <v>257.81700000000001</v>
      </c>
      <c r="U92" s="118">
        <f t="shared" si="12"/>
        <v>376.09699999999998</v>
      </c>
      <c r="V92" s="118">
        <f t="shared" si="12"/>
        <v>237.16900000000001</v>
      </c>
      <c r="W92" s="118">
        <f t="shared" si="12"/>
        <v>399.13100000000003</v>
      </c>
      <c r="X92" s="118">
        <f t="shared" si="12"/>
        <v>67.325999999999993</v>
      </c>
      <c r="Y92" s="118">
        <f t="shared" si="12"/>
        <v>259.69200000000001</v>
      </c>
      <c r="Z92" s="118">
        <f>Z5+Z66+Z81+Z88+Z91</f>
        <v>1835.5220000000002</v>
      </c>
      <c r="AA92" s="118">
        <f>AA5+AA66+AA81+AA88+AA91</f>
        <v>116.496</v>
      </c>
      <c r="AB92" s="118">
        <f>AB5+AB66+AB81+AB88+AB91</f>
        <v>1386.5</v>
      </c>
      <c r="AC92" s="118">
        <f>AC5+AC66+AC81+AC88+AC91</f>
        <v>336.24099999999999</v>
      </c>
      <c r="AD92" s="118">
        <f t="shared" si="12"/>
        <v>370.87900000000008</v>
      </c>
      <c r="AE92" s="118">
        <f t="shared" si="12"/>
        <v>82.931999999999988</v>
      </c>
      <c r="AF92" s="118">
        <f t="shared" si="12"/>
        <v>246.98699999999999</v>
      </c>
      <c r="AG92" s="118">
        <f t="shared" si="12"/>
        <v>415.47</v>
      </c>
      <c r="AH92" s="118">
        <f>AH5+AH66+AH81+AH88+AH91</f>
        <v>664.02699999999993</v>
      </c>
      <c r="AI92" s="118">
        <f>AI5+AI66+AI81+AI88+AI91</f>
        <v>165.16699999999997</v>
      </c>
    </row>
    <row r="93" spans="1:36" x14ac:dyDescent="0.2">
      <c r="R93" s="119"/>
    </row>
  </sheetData>
  <mergeCells count="79">
    <mergeCell ref="A84:A85"/>
    <mergeCell ref="B84:B85"/>
    <mergeCell ref="A86:A87"/>
    <mergeCell ref="B86:B87"/>
    <mergeCell ref="M3:M4"/>
    <mergeCell ref="A77:A78"/>
    <mergeCell ref="B77:B78"/>
    <mergeCell ref="A79:A80"/>
    <mergeCell ref="B79:B80"/>
    <mergeCell ref="A82:A83"/>
    <mergeCell ref="B82:B83"/>
    <mergeCell ref="A71:A72"/>
    <mergeCell ref="B71:B72"/>
    <mergeCell ref="A73:A74"/>
    <mergeCell ref="B73:B74"/>
    <mergeCell ref="A75:A76"/>
    <mergeCell ref="A60:A61"/>
    <mergeCell ref="B60:B61"/>
    <mergeCell ref="B75:B76"/>
    <mergeCell ref="A62:A63"/>
    <mergeCell ref="B62:B63"/>
    <mergeCell ref="B64:B65"/>
    <mergeCell ref="A67:A68"/>
    <mergeCell ref="B67:B68"/>
    <mergeCell ref="A69:A70"/>
    <mergeCell ref="B69:B70"/>
    <mergeCell ref="A54:A55"/>
    <mergeCell ref="B54:B55"/>
    <mergeCell ref="A56:A57"/>
    <mergeCell ref="B56:B57"/>
    <mergeCell ref="A58:A59"/>
    <mergeCell ref="B58:B59"/>
    <mergeCell ref="A48:A49"/>
    <mergeCell ref="B48:B49"/>
    <mergeCell ref="A50:A51"/>
    <mergeCell ref="B50:B51"/>
    <mergeCell ref="A52:A53"/>
    <mergeCell ref="B52:B53"/>
    <mergeCell ref="A42:A43"/>
    <mergeCell ref="B42:B43"/>
    <mergeCell ref="A44:A45"/>
    <mergeCell ref="B44:B45"/>
    <mergeCell ref="A46:A47"/>
    <mergeCell ref="B46:B47"/>
    <mergeCell ref="A36:A37"/>
    <mergeCell ref="B36:B37"/>
    <mergeCell ref="A38:A39"/>
    <mergeCell ref="B38:B39"/>
    <mergeCell ref="A40:A41"/>
    <mergeCell ref="B40:B41"/>
    <mergeCell ref="A29:A31"/>
    <mergeCell ref="B29:B31"/>
    <mergeCell ref="A32:A33"/>
    <mergeCell ref="B32:B33"/>
    <mergeCell ref="A34:A35"/>
    <mergeCell ref="B34:B35"/>
    <mergeCell ref="A22:A23"/>
    <mergeCell ref="B22:B23"/>
    <mergeCell ref="A25:A26"/>
    <mergeCell ref="B25:B26"/>
    <mergeCell ref="A27:A28"/>
    <mergeCell ref="B27:B28"/>
    <mergeCell ref="A16:A17"/>
    <mergeCell ref="B16:B17"/>
    <mergeCell ref="A18:A19"/>
    <mergeCell ref="B18:B19"/>
    <mergeCell ref="A20:A21"/>
    <mergeCell ref="B20:B21"/>
    <mergeCell ref="D3:D4"/>
    <mergeCell ref="A6:A8"/>
    <mergeCell ref="A11:A12"/>
    <mergeCell ref="B11:B12"/>
    <mergeCell ref="A14:A15"/>
    <mergeCell ref="B14:B15"/>
    <mergeCell ref="A9:A10"/>
    <mergeCell ref="B9:B10"/>
    <mergeCell ref="A3:A4"/>
    <mergeCell ref="B3:B4"/>
    <mergeCell ref="C3:C4"/>
  </mergeCells>
  <pageMargins left="0.19685039370078741" right="0.11811023622047245" top="0.19685039370078741" bottom="0.15748031496062992" header="0" footer="0"/>
  <pageSetup paperSize="9" scale="55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3"/>
  <sheetViews>
    <sheetView topLeftCell="B1" workbookViewId="0">
      <pane xSplit="2" ySplit="5" topLeftCell="D6" activePane="bottomRight" state="frozen"/>
      <selection activeCell="B1" sqref="B1"/>
      <selection pane="topRight" activeCell="D1" sqref="D1"/>
      <selection pane="bottomLeft" activeCell="B6" sqref="B6"/>
      <selection pane="bottomRight" activeCell="AM13" sqref="AM13"/>
    </sheetView>
  </sheetViews>
  <sheetFormatPr defaultColWidth="8.85546875" defaultRowHeight="12.75" x14ac:dyDescent="0.2"/>
  <cols>
    <col min="1" max="1" width="6.28515625" customWidth="1"/>
    <col min="2" max="2" width="46.7109375" customWidth="1"/>
    <col min="3" max="3" width="12.5703125" customWidth="1"/>
    <col min="4" max="4" width="13" hidden="1" customWidth="1"/>
    <col min="5" max="6" width="11.42578125" hidden="1" customWidth="1"/>
    <col min="7" max="7" width="8.5703125" hidden="1" customWidth="1"/>
    <col min="8" max="8" width="8.85546875" hidden="1" customWidth="1"/>
    <col min="9" max="9" width="9" hidden="1" customWidth="1"/>
    <col min="10" max="10" width="8.85546875" hidden="1" customWidth="1"/>
    <col min="11" max="12" width="8.42578125" hidden="1" customWidth="1"/>
    <col min="13" max="13" width="8.85546875" hidden="1" customWidth="1"/>
    <col min="14" max="14" width="8.85546875" customWidth="1"/>
    <col min="15" max="17" width="8.85546875" hidden="1" customWidth="1"/>
    <col min="18" max="18" width="8.42578125" hidden="1" customWidth="1"/>
    <col min="19" max="19" width="9.7109375" hidden="1" customWidth="1"/>
    <col min="20" max="20" width="8.28515625" hidden="1" customWidth="1"/>
    <col min="21" max="21" width="9.85546875" hidden="1" customWidth="1"/>
    <col min="22" max="22" width="10.7109375" hidden="1" customWidth="1"/>
    <col min="23" max="23" width="9.7109375" hidden="1" customWidth="1"/>
    <col min="24" max="24" width="8.42578125" hidden="1" customWidth="1"/>
    <col min="25" max="25" width="8.85546875" hidden="1" customWidth="1"/>
    <col min="26" max="26" width="10" hidden="1" customWidth="1"/>
    <col min="27" max="27" width="8.85546875" hidden="1" customWidth="1"/>
    <col min="28" max="28" width="10.28515625" hidden="1" customWidth="1"/>
    <col min="29" max="34" width="8.85546875" hidden="1" customWidth="1"/>
    <col min="35" max="35" width="8.7109375" hidden="1" customWidth="1"/>
  </cols>
  <sheetData>
    <row r="1" spans="1:35" ht="18.75" x14ac:dyDescent="0.3">
      <c r="A1" s="1" t="s">
        <v>0</v>
      </c>
      <c r="B1" s="1"/>
      <c r="C1" s="1"/>
      <c r="D1" s="1"/>
      <c r="E1" s="1"/>
      <c r="F1" s="1"/>
      <c r="G1" s="1"/>
      <c r="H1" s="2"/>
      <c r="I1" s="1"/>
      <c r="K1" s="1"/>
      <c r="L1" s="2"/>
      <c r="R1" s="1"/>
      <c r="S1" s="1"/>
      <c r="T1" s="1"/>
      <c r="U1" s="1"/>
      <c r="V1" s="1"/>
      <c r="W1" s="1"/>
      <c r="X1" s="1"/>
      <c r="Y1" s="1"/>
      <c r="AD1" s="1"/>
      <c r="AE1" s="1"/>
      <c r="AF1" s="1"/>
      <c r="AG1" s="1"/>
      <c r="AH1" s="2"/>
      <c r="AI1" s="2"/>
    </row>
    <row r="2" spans="1:35" ht="13.5" thickBot="1" x14ac:dyDescent="0.25">
      <c r="A2" s="3"/>
      <c r="B2" s="2"/>
      <c r="C2" s="2"/>
      <c r="D2" s="4"/>
      <c r="E2" s="5">
        <v>1</v>
      </c>
      <c r="F2" s="5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4">
        <v>11</v>
      </c>
      <c r="P2" s="4">
        <v>12</v>
      </c>
      <c r="Q2" s="4">
        <v>13</v>
      </c>
      <c r="R2" s="4">
        <v>14</v>
      </c>
      <c r="S2" s="4">
        <v>15</v>
      </c>
      <c r="T2" s="4">
        <v>16</v>
      </c>
      <c r="U2" s="4">
        <v>17</v>
      </c>
      <c r="V2" s="4">
        <v>18</v>
      </c>
      <c r="W2" s="4">
        <v>19</v>
      </c>
      <c r="X2" s="4">
        <v>20</v>
      </c>
      <c r="Y2" s="4">
        <v>21</v>
      </c>
      <c r="Z2" s="4">
        <v>22</v>
      </c>
      <c r="AA2" s="4">
        <v>23</v>
      </c>
      <c r="AB2" s="4">
        <v>24</v>
      </c>
      <c r="AC2" s="4">
        <v>25</v>
      </c>
      <c r="AD2" s="4">
        <v>26</v>
      </c>
      <c r="AE2" s="4">
        <v>27</v>
      </c>
      <c r="AF2" s="4">
        <v>28</v>
      </c>
      <c r="AG2" s="4">
        <v>29</v>
      </c>
      <c r="AH2" s="4">
        <v>30</v>
      </c>
      <c r="AI2" s="4">
        <v>31</v>
      </c>
    </row>
    <row r="3" spans="1:35" ht="15" customHeight="1" x14ac:dyDescent="0.2">
      <c r="A3" s="144" t="s">
        <v>1</v>
      </c>
      <c r="B3" s="146" t="s">
        <v>2</v>
      </c>
      <c r="C3" s="146" t="s">
        <v>3</v>
      </c>
      <c r="D3" s="129" t="s">
        <v>4</v>
      </c>
      <c r="E3" s="6"/>
      <c r="F3" s="6"/>
      <c r="G3" s="7"/>
      <c r="H3" s="7"/>
      <c r="I3" s="7"/>
      <c r="J3" s="7"/>
      <c r="K3" s="7"/>
      <c r="L3" s="7"/>
      <c r="M3" s="7"/>
      <c r="N3" s="191" t="s">
        <v>15</v>
      </c>
      <c r="O3" s="7"/>
      <c r="P3" s="7"/>
      <c r="Q3" s="7"/>
      <c r="R3" s="8" t="s">
        <v>5</v>
      </c>
      <c r="S3" s="7"/>
      <c r="T3" s="7"/>
      <c r="U3" s="7"/>
      <c r="V3" s="7"/>
      <c r="W3" s="7"/>
      <c r="X3" s="7"/>
      <c r="Y3" s="7"/>
      <c r="Z3" s="9"/>
      <c r="AA3" s="7"/>
      <c r="AB3" s="7"/>
      <c r="AC3" s="7"/>
      <c r="AD3" s="7"/>
      <c r="AE3" s="7"/>
      <c r="AF3" s="7"/>
      <c r="AG3" s="7"/>
      <c r="AH3" s="7"/>
      <c r="AI3" s="7"/>
    </row>
    <row r="4" spans="1:35" ht="216" customHeight="1" thickBot="1" x14ac:dyDescent="0.25">
      <c r="A4" s="145"/>
      <c r="B4" s="147"/>
      <c r="C4" s="147"/>
      <c r="D4" s="130"/>
      <c r="E4" s="121" t="s">
        <v>6</v>
      </c>
      <c r="F4" s="122" t="s">
        <v>7</v>
      </c>
      <c r="G4" s="121" t="s">
        <v>8</v>
      </c>
      <c r="H4" s="121" t="s">
        <v>9</v>
      </c>
      <c r="I4" s="121" t="s">
        <v>10</v>
      </c>
      <c r="J4" s="121" t="s">
        <v>11</v>
      </c>
      <c r="K4" s="121" t="s">
        <v>12</v>
      </c>
      <c r="L4" s="121" t="s">
        <v>13</v>
      </c>
      <c r="M4" s="125" t="s">
        <v>14</v>
      </c>
      <c r="N4" s="194"/>
      <c r="O4" s="126" t="s">
        <v>16</v>
      </c>
      <c r="P4" s="121" t="s">
        <v>17</v>
      </c>
      <c r="Q4" s="121" t="s">
        <v>18</v>
      </c>
      <c r="R4" s="121" t="s">
        <v>19</v>
      </c>
      <c r="S4" s="121" t="s">
        <v>20</v>
      </c>
      <c r="T4" s="121" t="s">
        <v>21</v>
      </c>
      <c r="U4" s="121" t="s">
        <v>22</v>
      </c>
      <c r="V4" s="121" t="s">
        <v>23</v>
      </c>
      <c r="W4" s="121" t="s">
        <v>24</v>
      </c>
      <c r="X4" s="121" t="s">
        <v>25</v>
      </c>
      <c r="Y4" s="121" t="s">
        <v>26</v>
      </c>
      <c r="Z4" s="121" t="s">
        <v>27</v>
      </c>
      <c r="AA4" s="121" t="s">
        <v>28</v>
      </c>
      <c r="AB4" s="122" t="s">
        <v>29</v>
      </c>
      <c r="AC4" s="122" t="s">
        <v>30</v>
      </c>
      <c r="AD4" s="121" t="s">
        <v>31</v>
      </c>
      <c r="AE4" s="121" t="s">
        <v>32</v>
      </c>
      <c r="AF4" s="121" t="s">
        <v>33</v>
      </c>
      <c r="AG4" s="121" t="s">
        <v>34</v>
      </c>
      <c r="AH4" s="121" t="s">
        <v>35</v>
      </c>
      <c r="AI4" s="121" t="s">
        <v>36</v>
      </c>
    </row>
    <row r="5" spans="1:35" ht="15.75" thickBot="1" x14ac:dyDescent="0.3">
      <c r="A5" s="10" t="s">
        <v>37</v>
      </c>
      <c r="B5" s="11" t="s">
        <v>38</v>
      </c>
      <c r="C5" s="12" t="s">
        <v>39</v>
      </c>
      <c r="D5" s="13">
        <f>E5+F5+G5+H5+I5+J5+K5+L5+M5+N5+O5+P5+Q5+R5+S5+T5+U5+V5+W5+X5+Y5+Z5+AA5+AB5+AC5+AD5+AE5+AF5+AG5+AH5+AI5</f>
        <v>8366.2249999999985</v>
      </c>
      <c r="E5" s="13">
        <f>E8+E15+E26+E28+E31+E33+E35+E37+E39+E41+E43+E45+E47+E49+E51+E53+E55+E57+E59+E61+E63+E65</f>
        <v>26.25</v>
      </c>
      <c r="F5" s="13">
        <f t="shared" ref="F5:AI5" si="0">F8+F15+F26+F28+F31+F33+F35+F37+F39+F41+F43+F45+F47+F49+F51+F53+F55+F57+F59+F61+F63+F65</f>
        <v>520.51499999999999</v>
      </c>
      <c r="G5" s="13">
        <f t="shared" si="0"/>
        <v>1.3240000000000001</v>
      </c>
      <c r="H5" s="13">
        <f t="shared" si="0"/>
        <v>46.024000000000001</v>
      </c>
      <c r="I5" s="13">
        <f t="shared" si="0"/>
        <v>122.694</v>
      </c>
      <c r="J5" s="13">
        <f t="shared" si="0"/>
        <v>255.39499999999998</v>
      </c>
      <c r="K5" s="13">
        <f t="shared" si="0"/>
        <v>10.170999999999999</v>
      </c>
      <c r="L5" s="13">
        <f t="shared" si="0"/>
        <v>83.254000000000005</v>
      </c>
      <c r="M5" s="13">
        <f t="shared" si="0"/>
        <v>419.66</v>
      </c>
      <c r="N5" s="80">
        <f t="shared" si="0"/>
        <v>2.6469999999999998</v>
      </c>
      <c r="O5" s="13">
        <f t="shared" si="0"/>
        <v>2.6469999999999998</v>
      </c>
      <c r="P5" s="13">
        <f t="shared" si="0"/>
        <v>378.98399999999998</v>
      </c>
      <c r="Q5" s="13">
        <f t="shared" si="0"/>
        <v>811.81099999999992</v>
      </c>
      <c r="R5" s="13">
        <f t="shared" si="0"/>
        <v>237.92100000000002</v>
      </c>
      <c r="S5" s="13">
        <f t="shared" si="0"/>
        <v>160.74700000000001</v>
      </c>
      <c r="T5" s="13">
        <f t="shared" si="0"/>
        <v>150.42100000000002</v>
      </c>
      <c r="U5" s="13">
        <f t="shared" si="0"/>
        <v>307.99699999999996</v>
      </c>
      <c r="V5" s="13">
        <f t="shared" si="0"/>
        <v>149.09700000000001</v>
      </c>
      <c r="W5" s="13">
        <f t="shared" si="0"/>
        <v>309.54699999999997</v>
      </c>
      <c r="X5" s="13">
        <f t="shared" si="0"/>
        <v>2.6469999999999998</v>
      </c>
      <c r="Y5" s="13">
        <f t="shared" si="0"/>
        <v>190.125</v>
      </c>
      <c r="Z5" s="13">
        <f>Z8+Z15+Z26+Z28+Z31+Z33+Z35+Z37+Z39+Z41+Z43+Z45+Z47+Z49+Z51+Z53+Z55+Z57+Z59+Z61+Z63+Z65</f>
        <v>1485.2360000000001</v>
      </c>
      <c r="AA5" s="13">
        <f t="shared" si="0"/>
        <v>45.021999999999998</v>
      </c>
      <c r="AB5" s="13">
        <f t="shared" si="0"/>
        <v>1046.4859999999999</v>
      </c>
      <c r="AC5" s="13">
        <f t="shared" si="0"/>
        <v>264.84699999999998</v>
      </c>
      <c r="AD5" s="13">
        <f t="shared" si="0"/>
        <v>297.62200000000001</v>
      </c>
      <c r="AE5" s="13">
        <f t="shared" si="0"/>
        <v>1.325</v>
      </c>
      <c r="AF5" s="13">
        <f t="shared" si="0"/>
        <v>169.947</v>
      </c>
      <c r="AG5" s="13">
        <f t="shared" si="0"/>
        <v>325.46800000000002</v>
      </c>
      <c r="AH5" s="13">
        <f t="shared" si="0"/>
        <v>507.84699999999998</v>
      </c>
      <c r="AI5" s="13">
        <f t="shared" si="0"/>
        <v>32.546999999999997</v>
      </c>
    </row>
    <row r="6" spans="1:35" s="18" customFormat="1" ht="15" x14ac:dyDescent="0.25">
      <c r="A6" s="131">
        <v>1</v>
      </c>
      <c r="B6" s="14" t="s">
        <v>40</v>
      </c>
      <c r="C6" s="15" t="s">
        <v>41</v>
      </c>
      <c r="D6" s="16">
        <f>E6+F6+G6+H6+I6+J6+K6+L6+M6+N6+O6+P6+Q6+R6+S6+T6+U6+V6+W6+X6+Y6+Z6+AA6+AB6+AC6+AD6+AE6+AF6+AG6+AH6+AI6</f>
        <v>3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>
        <v>1</v>
      </c>
      <c r="R6" s="17">
        <v>0</v>
      </c>
      <c r="S6" s="17">
        <v>0</v>
      </c>
      <c r="T6" s="17"/>
      <c r="U6" s="17">
        <v>1</v>
      </c>
      <c r="V6" s="17"/>
      <c r="W6" s="17"/>
      <c r="X6" s="17"/>
      <c r="Y6" s="17">
        <v>1</v>
      </c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s="24" customFormat="1" ht="15" x14ac:dyDescent="0.25">
      <c r="A7" s="132"/>
      <c r="B7" s="19"/>
      <c r="C7" s="20" t="s">
        <v>42</v>
      </c>
      <c r="D7" s="21">
        <f t="shared" ref="D7:D70" si="1">E7+F7+G7+H7+I7+J7+K7+L7+M7+N7+O7+P7+Q7+R7+S7+T7+U7+V7+W7+X7+Y7+Z7+AA7+AB7+AC7+AD7+AE7+AF7+AG7+AH7+AI7</f>
        <v>0.60000000000000009</v>
      </c>
      <c r="E7" s="22">
        <f t="shared" ref="E7:V8" si="2">E9+E11</f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2">
        <f t="shared" si="2"/>
        <v>0</v>
      </c>
      <c r="K7" s="23">
        <f t="shared" si="2"/>
        <v>0</v>
      </c>
      <c r="L7" s="23">
        <f t="shared" si="2"/>
        <v>0</v>
      </c>
      <c r="M7" s="23">
        <f t="shared" si="2"/>
        <v>0</v>
      </c>
      <c r="N7" s="22">
        <f t="shared" si="2"/>
        <v>0</v>
      </c>
      <c r="O7" s="22">
        <f t="shared" si="2"/>
        <v>0</v>
      </c>
      <c r="P7" s="22">
        <f t="shared" si="2"/>
        <v>0</v>
      </c>
      <c r="Q7" s="22">
        <f t="shared" si="2"/>
        <v>0.2</v>
      </c>
      <c r="R7" s="22">
        <f t="shared" si="2"/>
        <v>0</v>
      </c>
      <c r="S7" s="22">
        <f t="shared" si="2"/>
        <v>0</v>
      </c>
      <c r="T7" s="22">
        <f t="shared" si="2"/>
        <v>0</v>
      </c>
      <c r="U7" s="22">
        <f t="shared" si="2"/>
        <v>0.2</v>
      </c>
      <c r="V7" s="22">
        <f t="shared" si="2"/>
        <v>0</v>
      </c>
      <c r="W7" s="22">
        <f>W9+W11</f>
        <v>0</v>
      </c>
      <c r="X7" s="22">
        <f t="shared" ref="X7:AI8" si="3">X9+X11</f>
        <v>0</v>
      </c>
      <c r="Y7" s="22">
        <f t="shared" si="3"/>
        <v>0.2</v>
      </c>
      <c r="Z7" s="22">
        <f t="shared" si="3"/>
        <v>0</v>
      </c>
      <c r="AA7" s="22">
        <f t="shared" si="3"/>
        <v>0</v>
      </c>
      <c r="AB7" s="22">
        <f t="shared" si="3"/>
        <v>0</v>
      </c>
      <c r="AC7" s="22">
        <f t="shared" si="3"/>
        <v>0</v>
      </c>
      <c r="AD7" s="22">
        <f t="shared" si="3"/>
        <v>0</v>
      </c>
      <c r="AE7" s="22">
        <f t="shared" si="3"/>
        <v>0</v>
      </c>
      <c r="AF7" s="23">
        <f t="shared" si="3"/>
        <v>0</v>
      </c>
      <c r="AG7" s="23">
        <f t="shared" si="3"/>
        <v>0</v>
      </c>
      <c r="AH7" s="22">
        <f t="shared" si="3"/>
        <v>0</v>
      </c>
      <c r="AI7" s="23">
        <f t="shared" si="3"/>
        <v>0</v>
      </c>
    </row>
    <row r="8" spans="1:35" s="24" customFormat="1" ht="15" x14ac:dyDescent="0.25">
      <c r="A8" s="133"/>
      <c r="B8" s="25" t="s">
        <v>43</v>
      </c>
      <c r="C8" s="20" t="s">
        <v>39</v>
      </c>
      <c r="D8" s="21">
        <f t="shared" si="1"/>
        <v>476.70000000000005</v>
      </c>
      <c r="E8" s="22">
        <f t="shared" si="2"/>
        <v>0</v>
      </c>
      <c r="F8" s="22">
        <f t="shared" si="2"/>
        <v>0</v>
      </c>
      <c r="G8" s="22">
        <f t="shared" si="2"/>
        <v>0</v>
      </c>
      <c r="H8" s="22">
        <f t="shared" si="2"/>
        <v>0</v>
      </c>
      <c r="I8" s="22">
        <f t="shared" si="2"/>
        <v>0</v>
      </c>
      <c r="J8" s="22">
        <f t="shared" si="2"/>
        <v>0</v>
      </c>
      <c r="K8" s="23">
        <f t="shared" si="2"/>
        <v>0</v>
      </c>
      <c r="L8" s="23">
        <f t="shared" si="2"/>
        <v>0</v>
      </c>
      <c r="M8" s="23">
        <f t="shared" si="2"/>
        <v>0</v>
      </c>
      <c r="N8" s="22">
        <f t="shared" si="2"/>
        <v>0</v>
      </c>
      <c r="O8" s="22">
        <f t="shared" si="2"/>
        <v>0</v>
      </c>
      <c r="P8" s="22">
        <f t="shared" si="2"/>
        <v>0</v>
      </c>
      <c r="Q8" s="22">
        <f t="shared" si="2"/>
        <v>158.9</v>
      </c>
      <c r="R8" s="22">
        <f t="shared" si="2"/>
        <v>0</v>
      </c>
      <c r="S8" s="22">
        <f t="shared" si="2"/>
        <v>0</v>
      </c>
      <c r="T8" s="22">
        <f t="shared" si="2"/>
        <v>0</v>
      </c>
      <c r="U8" s="22">
        <f t="shared" si="2"/>
        <v>158.9</v>
      </c>
      <c r="V8" s="22">
        <f t="shared" si="2"/>
        <v>0</v>
      </c>
      <c r="W8" s="22">
        <f>W10+W12</f>
        <v>0</v>
      </c>
      <c r="X8" s="22">
        <f t="shared" si="3"/>
        <v>0</v>
      </c>
      <c r="Y8" s="22">
        <f t="shared" si="3"/>
        <v>158.9</v>
      </c>
      <c r="Z8" s="22">
        <f t="shared" si="3"/>
        <v>0</v>
      </c>
      <c r="AA8" s="22">
        <f t="shared" si="3"/>
        <v>0</v>
      </c>
      <c r="AB8" s="22">
        <f t="shared" si="3"/>
        <v>0</v>
      </c>
      <c r="AC8" s="22">
        <f t="shared" si="3"/>
        <v>0</v>
      </c>
      <c r="AD8" s="22">
        <f t="shared" si="3"/>
        <v>0</v>
      </c>
      <c r="AE8" s="22">
        <f t="shared" si="3"/>
        <v>0</v>
      </c>
      <c r="AF8" s="23">
        <f t="shared" si="3"/>
        <v>0</v>
      </c>
      <c r="AG8" s="23">
        <f t="shared" si="3"/>
        <v>0</v>
      </c>
      <c r="AH8" s="22">
        <f t="shared" si="3"/>
        <v>0</v>
      </c>
      <c r="AI8" s="23">
        <f t="shared" si="3"/>
        <v>0</v>
      </c>
    </row>
    <row r="9" spans="1:35" s="24" customFormat="1" ht="15" x14ac:dyDescent="0.25">
      <c r="A9" s="142" t="s">
        <v>44</v>
      </c>
      <c r="B9" s="136" t="s">
        <v>45</v>
      </c>
      <c r="C9" s="26" t="s">
        <v>42</v>
      </c>
      <c r="D9" s="27">
        <f t="shared" si="1"/>
        <v>0</v>
      </c>
      <c r="E9" s="28"/>
      <c r="F9" s="28"/>
      <c r="G9" s="28"/>
      <c r="H9" s="28"/>
      <c r="I9" s="28"/>
      <c r="J9" s="28"/>
      <c r="K9" s="28"/>
      <c r="L9" s="29"/>
      <c r="M9" s="29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30"/>
    </row>
    <row r="10" spans="1:35" s="24" customFormat="1" ht="15" x14ac:dyDescent="0.25">
      <c r="A10" s="143"/>
      <c r="B10" s="137"/>
      <c r="C10" s="26" t="s">
        <v>39</v>
      </c>
      <c r="D10" s="27">
        <f t="shared" si="1"/>
        <v>0</v>
      </c>
      <c r="E10" s="28"/>
      <c r="F10" s="28"/>
      <c r="G10" s="28"/>
      <c r="H10" s="28"/>
      <c r="I10" s="28"/>
      <c r="J10" s="28"/>
      <c r="K10" s="28"/>
      <c r="L10" s="29"/>
      <c r="M10" s="29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30"/>
    </row>
    <row r="11" spans="1:35" s="24" customFormat="1" ht="15" x14ac:dyDescent="0.25">
      <c r="A11" s="134" t="s">
        <v>46</v>
      </c>
      <c r="B11" s="136" t="s">
        <v>47</v>
      </c>
      <c r="C11" s="26" t="s">
        <v>42</v>
      </c>
      <c r="D11" s="27">
        <f t="shared" si="1"/>
        <v>0.60000000000000009</v>
      </c>
      <c r="E11" s="31"/>
      <c r="F11" s="31"/>
      <c r="G11" s="31"/>
      <c r="H11" s="31"/>
      <c r="I11" s="31"/>
      <c r="J11" s="31"/>
      <c r="K11" s="32"/>
      <c r="L11" s="31"/>
      <c r="M11" s="31"/>
      <c r="N11" s="31"/>
      <c r="O11" s="31"/>
      <c r="P11" s="31"/>
      <c r="Q11" s="32">
        <v>0.2</v>
      </c>
      <c r="R11" s="31"/>
      <c r="S11" s="31"/>
      <c r="T11" s="31"/>
      <c r="U11" s="32">
        <v>0.2</v>
      </c>
      <c r="V11" s="31"/>
      <c r="W11" s="31"/>
      <c r="X11" s="31"/>
      <c r="Y11" s="32">
        <v>0.2</v>
      </c>
      <c r="Z11" s="31"/>
      <c r="AA11" s="31"/>
      <c r="AB11" s="31"/>
      <c r="AC11" s="31"/>
      <c r="AD11" s="31"/>
      <c r="AE11" s="31"/>
      <c r="AF11" s="32"/>
      <c r="AG11" s="32"/>
      <c r="AH11" s="31"/>
      <c r="AI11" s="31"/>
    </row>
    <row r="12" spans="1:35" s="24" customFormat="1" ht="15" x14ac:dyDescent="0.25">
      <c r="A12" s="135"/>
      <c r="B12" s="137"/>
      <c r="C12" s="26" t="s">
        <v>39</v>
      </c>
      <c r="D12" s="27">
        <f t="shared" si="1"/>
        <v>476.70000000000005</v>
      </c>
      <c r="E12" s="31"/>
      <c r="F12" s="31"/>
      <c r="G12" s="31"/>
      <c r="H12" s="31"/>
      <c r="I12" s="31"/>
      <c r="J12" s="31"/>
      <c r="K12" s="32"/>
      <c r="L12" s="31"/>
      <c r="M12" s="31"/>
      <c r="N12" s="31"/>
      <c r="O12" s="31"/>
      <c r="P12" s="31"/>
      <c r="Q12" s="32">
        <v>158.9</v>
      </c>
      <c r="R12" s="31"/>
      <c r="S12" s="31"/>
      <c r="T12" s="31"/>
      <c r="U12" s="32">
        <v>158.9</v>
      </c>
      <c r="V12" s="31"/>
      <c r="W12" s="31"/>
      <c r="X12" s="31"/>
      <c r="Y12" s="32">
        <v>158.9</v>
      </c>
      <c r="Z12" s="31"/>
      <c r="AA12" s="31"/>
      <c r="AB12" s="31"/>
      <c r="AC12" s="31"/>
      <c r="AD12" s="31"/>
      <c r="AE12" s="31"/>
      <c r="AF12" s="32"/>
      <c r="AG12" s="32"/>
      <c r="AH12" s="31"/>
      <c r="AI12" s="31"/>
    </row>
    <row r="13" spans="1:35" s="24" customFormat="1" ht="23.45" customHeight="1" thickBot="1" x14ac:dyDescent="0.3">
      <c r="A13" s="120" t="s">
        <v>48</v>
      </c>
      <c r="B13" s="34" t="s">
        <v>49</v>
      </c>
      <c r="C13" s="35" t="s">
        <v>39</v>
      </c>
      <c r="D13" s="36">
        <f t="shared" si="1"/>
        <v>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s="24" customFormat="1" ht="15" customHeight="1" x14ac:dyDescent="0.25">
      <c r="A14" s="138" t="s">
        <v>50</v>
      </c>
      <c r="B14" s="140" t="s">
        <v>51</v>
      </c>
      <c r="C14" s="38" t="s">
        <v>41</v>
      </c>
      <c r="D14" s="16">
        <f t="shared" si="1"/>
        <v>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35" s="24" customFormat="1" ht="15.75" thickBot="1" x14ac:dyDescent="0.3">
      <c r="A15" s="139"/>
      <c r="B15" s="141"/>
      <c r="C15" s="40" t="s">
        <v>39</v>
      </c>
      <c r="D15" s="27">
        <f t="shared" si="1"/>
        <v>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</row>
    <row r="16" spans="1:35" s="24" customFormat="1" ht="15" hidden="1" customHeight="1" x14ac:dyDescent="0.25">
      <c r="A16" s="148" t="s">
        <v>52</v>
      </c>
      <c r="B16" s="149" t="s">
        <v>53</v>
      </c>
      <c r="C16" s="26" t="s">
        <v>54</v>
      </c>
      <c r="D16" s="27">
        <f t="shared" si="1"/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</row>
    <row r="17" spans="1:35" s="24" customFormat="1" ht="15" hidden="1" customHeight="1" x14ac:dyDescent="0.25">
      <c r="A17" s="139"/>
      <c r="B17" s="150"/>
      <c r="C17" s="26" t="s">
        <v>39</v>
      </c>
      <c r="D17" s="27">
        <f t="shared" si="1"/>
        <v>0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 s="24" customFormat="1" ht="15" hidden="1" customHeight="1" x14ac:dyDescent="0.25">
      <c r="A18" s="148" t="s">
        <v>55</v>
      </c>
      <c r="B18" s="151" t="s">
        <v>56</v>
      </c>
      <c r="C18" s="26" t="s">
        <v>57</v>
      </c>
      <c r="D18" s="27">
        <f t="shared" si="1"/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35" s="24" customFormat="1" ht="18.600000000000001" hidden="1" customHeight="1" x14ac:dyDescent="0.25">
      <c r="A19" s="139"/>
      <c r="B19" s="152"/>
      <c r="C19" s="26" t="s">
        <v>39</v>
      </c>
      <c r="D19" s="27">
        <f t="shared" si="1"/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 s="24" customFormat="1" ht="15" hidden="1" customHeight="1" x14ac:dyDescent="0.25">
      <c r="A20" s="148" t="s">
        <v>58</v>
      </c>
      <c r="B20" s="151" t="s">
        <v>59</v>
      </c>
      <c r="C20" s="26" t="s">
        <v>57</v>
      </c>
      <c r="D20" s="27">
        <f t="shared" si="1"/>
        <v>0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</row>
    <row r="21" spans="1:35" s="24" customFormat="1" ht="15" hidden="1" customHeight="1" x14ac:dyDescent="0.25">
      <c r="A21" s="139"/>
      <c r="B21" s="152"/>
      <c r="C21" s="26" t="s">
        <v>39</v>
      </c>
      <c r="D21" s="27">
        <f t="shared" si="1"/>
        <v>0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</row>
    <row r="22" spans="1:35" s="24" customFormat="1" ht="15" hidden="1" customHeight="1" x14ac:dyDescent="0.25">
      <c r="A22" s="148" t="s">
        <v>60</v>
      </c>
      <c r="B22" s="149" t="s">
        <v>61</v>
      </c>
      <c r="C22" s="26" t="s">
        <v>62</v>
      </c>
      <c r="D22" s="27">
        <f t="shared" si="1"/>
        <v>0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</row>
    <row r="23" spans="1:35" s="24" customFormat="1" ht="15" hidden="1" customHeight="1" x14ac:dyDescent="0.25">
      <c r="A23" s="139"/>
      <c r="B23" s="150"/>
      <c r="C23" s="26" t="s">
        <v>39</v>
      </c>
      <c r="D23" s="27">
        <f t="shared" si="1"/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 s="24" customFormat="1" ht="22.9" hidden="1" customHeight="1" x14ac:dyDescent="0.25">
      <c r="A24" s="43" t="s">
        <v>63</v>
      </c>
      <c r="B24" s="44" t="s">
        <v>64</v>
      </c>
      <c r="C24" s="45" t="s">
        <v>39</v>
      </c>
      <c r="D24" s="27">
        <f t="shared" si="1"/>
        <v>0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 s="24" customFormat="1" ht="15" x14ac:dyDescent="0.25">
      <c r="A25" s="153" t="s">
        <v>65</v>
      </c>
      <c r="B25" s="155" t="s">
        <v>66</v>
      </c>
      <c r="C25" s="46" t="s">
        <v>67</v>
      </c>
      <c r="D25" s="27">
        <f t="shared" si="1"/>
        <v>1.7200000000000002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29">
        <v>0.1</v>
      </c>
      <c r="S25" s="29">
        <v>0.12</v>
      </c>
      <c r="T25" s="47">
        <v>0.1</v>
      </c>
      <c r="U25" s="29">
        <v>0.1</v>
      </c>
      <c r="V25" s="29">
        <v>0.1</v>
      </c>
      <c r="W25" s="28"/>
      <c r="X25" s="28"/>
      <c r="Y25" s="28"/>
      <c r="Z25" s="29">
        <v>0.6</v>
      </c>
      <c r="AA25" s="28"/>
      <c r="AB25" s="29">
        <v>0.6</v>
      </c>
      <c r="AC25" s="28"/>
      <c r="AD25" s="28"/>
      <c r="AE25" s="28"/>
      <c r="AF25" s="28"/>
      <c r="AG25" s="29"/>
      <c r="AH25" s="28"/>
      <c r="AI25" s="28"/>
    </row>
    <row r="26" spans="1:35" s="24" customFormat="1" ht="15.75" thickBot="1" x14ac:dyDescent="0.3">
      <c r="A26" s="154"/>
      <c r="B26" s="156"/>
      <c r="C26" s="48" t="s">
        <v>39</v>
      </c>
      <c r="D26" s="36">
        <f t="shared" si="1"/>
        <v>1001.4099999999999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/>
      <c r="R26" s="50">
        <v>58.22</v>
      </c>
      <c r="S26" s="50">
        <v>69.87</v>
      </c>
      <c r="T26" s="36">
        <v>58.22</v>
      </c>
      <c r="U26" s="50">
        <v>58.22</v>
      </c>
      <c r="V26" s="50">
        <v>58.22</v>
      </c>
      <c r="W26" s="49"/>
      <c r="X26" s="49"/>
      <c r="Y26" s="49"/>
      <c r="Z26" s="50">
        <v>349.33</v>
      </c>
      <c r="AA26" s="49"/>
      <c r="AB26" s="50">
        <v>349.33</v>
      </c>
      <c r="AC26" s="49"/>
      <c r="AD26" s="51"/>
      <c r="AE26" s="49"/>
      <c r="AF26" s="49"/>
      <c r="AG26" s="49"/>
      <c r="AH26" s="49"/>
      <c r="AI26" s="49"/>
    </row>
    <row r="27" spans="1:35" s="24" customFormat="1" ht="15" x14ac:dyDescent="0.25">
      <c r="A27" s="153" t="s">
        <v>68</v>
      </c>
      <c r="B27" s="155" t="s">
        <v>69</v>
      </c>
      <c r="C27" s="52" t="s">
        <v>42</v>
      </c>
      <c r="D27" s="53">
        <f t="shared" si="1"/>
        <v>0.2</v>
      </c>
      <c r="E27" s="54"/>
      <c r="F27" s="54"/>
      <c r="G27" s="54"/>
      <c r="H27" s="54"/>
      <c r="I27" s="55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6"/>
      <c r="U27" s="54"/>
      <c r="V27" s="54"/>
      <c r="W27" s="54"/>
      <c r="X27" s="54"/>
      <c r="Y27" s="54"/>
      <c r="Z27" s="55"/>
      <c r="AA27" s="54">
        <v>0.2</v>
      </c>
      <c r="AB27" s="54"/>
      <c r="AC27" s="54"/>
      <c r="AD27" s="54"/>
      <c r="AE27" s="54"/>
      <c r="AF27" s="54"/>
      <c r="AG27" s="54"/>
      <c r="AH27" s="54"/>
      <c r="AI27" s="54"/>
    </row>
    <row r="28" spans="1:35" s="24" customFormat="1" ht="15.75" thickBot="1" x14ac:dyDescent="0.3">
      <c r="A28" s="154"/>
      <c r="B28" s="156"/>
      <c r="C28" s="45" t="s">
        <v>39</v>
      </c>
      <c r="D28" s="36">
        <f t="shared" si="1"/>
        <v>42.375</v>
      </c>
      <c r="E28" s="50"/>
      <c r="F28" s="50"/>
      <c r="G28" s="50"/>
      <c r="H28" s="50"/>
      <c r="I28" s="51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36"/>
      <c r="U28" s="50"/>
      <c r="V28" s="50"/>
      <c r="W28" s="50"/>
      <c r="X28" s="50"/>
      <c r="Y28" s="50"/>
      <c r="Z28" s="51"/>
      <c r="AA28" s="50">
        <v>42.375</v>
      </c>
      <c r="AB28" s="50"/>
      <c r="AC28" s="50"/>
      <c r="AD28" s="50"/>
      <c r="AE28" s="50"/>
      <c r="AF28" s="50"/>
      <c r="AG28" s="50"/>
      <c r="AH28" s="50"/>
      <c r="AI28" s="50"/>
    </row>
    <row r="29" spans="1:35" s="24" customFormat="1" ht="15" x14ac:dyDescent="0.25">
      <c r="A29" s="153" t="s">
        <v>70</v>
      </c>
      <c r="B29" s="158" t="s">
        <v>71</v>
      </c>
      <c r="C29" s="46" t="s">
        <v>42</v>
      </c>
      <c r="D29" s="53">
        <f t="shared" si="1"/>
        <v>3.2960000000000003</v>
      </c>
      <c r="E29" s="39"/>
      <c r="F29" s="39">
        <v>0.41199999999999998</v>
      </c>
      <c r="G29" s="39"/>
      <c r="H29" s="39"/>
      <c r="I29" s="39"/>
      <c r="J29" s="39">
        <v>0.128</v>
      </c>
      <c r="K29" s="39"/>
      <c r="L29" s="39"/>
      <c r="M29" s="39">
        <v>9.1999999999999998E-2</v>
      </c>
      <c r="N29" s="39"/>
      <c r="O29" s="57"/>
      <c r="P29" s="57"/>
      <c r="Q29" s="57">
        <v>0.21</v>
      </c>
      <c r="R29" s="57"/>
      <c r="S29" s="57"/>
      <c r="T29" s="57"/>
      <c r="U29" s="57"/>
      <c r="V29" s="57"/>
      <c r="W29" s="56">
        <v>0.14199999999999999</v>
      </c>
      <c r="X29" s="57"/>
      <c r="Y29" s="39"/>
      <c r="Z29" s="56">
        <v>0.86699999999999999</v>
      </c>
      <c r="AA29" s="57"/>
      <c r="AB29" s="57">
        <v>0.33</v>
      </c>
      <c r="AC29" s="57">
        <v>0.124</v>
      </c>
      <c r="AD29" s="39">
        <v>0.19800000000000001</v>
      </c>
      <c r="AE29" s="39"/>
      <c r="AF29" s="39"/>
      <c r="AG29" s="39">
        <v>0.122</v>
      </c>
      <c r="AH29" s="39">
        <v>0.67100000000000004</v>
      </c>
      <c r="AI29" s="57"/>
    </row>
    <row r="30" spans="1:35" s="24" customFormat="1" ht="15" x14ac:dyDescent="0.25">
      <c r="A30" s="157"/>
      <c r="B30" s="159"/>
      <c r="C30" s="26" t="s">
        <v>72</v>
      </c>
      <c r="D30" s="58">
        <f t="shared" si="1"/>
        <v>21</v>
      </c>
      <c r="E30" s="41"/>
      <c r="F30" s="41">
        <v>1</v>
      </c>
      <c r="G30" s="41"/>
      <c r="H30" s="41"/>
      <c r="I30" s="41"/>
      <c r="J30" s="41">
        <v>2</v>
      </c>
      <c r="K30" s="41"/>
      <c r="L30" s="41"/>
      <c r="M30" s="41">
        <v>2</v>
      </c>
      <c r="N30" s="41"/>
      <c r="O30" s="59"/>
      <c r="P30" s="59"/>
      <c r="Q30" s="59">
        <v>3</v>
      </c>
      <c r="R30" s="59"/>
      <c r="S30" s="59"/>
      <c r="T30" s="59"/>
      <c r="U30" s="59"/>
      <c r="V30" s="59"/>
      <c r="W30" s="41">
        <v>2</v>
      </c>
      <c r="X30" s="59"/>
      <c r="Y30" s="41"/>
      <c r="Z30" s="41">
        <v>2</v>
      </c>
      <c r="AA30" s="59"/>
      <c r="AB30" s="59">
        <v>0</v>
      </c>
      <c r="AC30" s="59">
        <v>2</v>
      </c>
      <c r="AD30" s="41">
        <v>3</v>
      </c>
      <c r="AE30" s="41"/>
      <c r="AF30" s="41"/>
      <c r="AG30" s="41">
        <v>2</v>
      </c>
      <c r="AH30" s="41">
        <v>2</v>
      </c>
      <c r="AI30" s="59"/>
    </row>
    <row r="31" spans="1:35" s="24" customFormat="1" ht="15.75" thickBot="1" x14ac:dyDescent="0.3">
      <c r="A31" s="154"/>
      <c r="B31" s="160"/>
      <c r="C31" s="48" t="s">
        <v>39</v>
      </c>
      <c r="D31" s="36">
        <f t="shared" si="1"/>
        <v>3698.0059999999999</v>
      </c>
      <c r="E31" s="60"/>
      <c r="F31" s="36">
        <v>390.4</v>
      </c>
      <c r="G31" s="60"/>
      <c r="H31" s="60"/>
      <c r="I31" s="36"/>
      <c r="J31" s="36">
        <v>220.1</v>
      </c>
      <c r="K31" s="60"/>
      <c r="L31" s="36"/>
      <c r="M31" s="36">
        <v>224.3</v>
      </c>
      <c r="N31" s="36"/>
      <c r="O31" s="61"/>
      <c r="P31" s="61"/>
      <c r="Q31" s="61">
        <v>342</v>
      </c>
      <c r="R31" s="61"/>
      <c r="S31" s="61"/>
      <c r="T31" s="61"/>
      <c r="U31" s="61"/>
      <c r="V31" s="61"/>
      <c r="W31" s="36">
        <v>292</v>
      </c>
      <c r="X31" s="61"/>
      <c r="Y31" s="36"/>
      <c r="Z31" s="36">
        <v>801.5</v>
      </c>
      <c r="AA31" s="61"/>
      <c r="AB31" s="61">
        <v>304.7</v>
      </c>
      <c r="AC31" s="61">
        <v>200.1</v>
      </c>
      <c r="AD31" s="36">
        <v>273.30599999999998</v>
      </c>
      <c r="AE31" s="60"/>
      <c r="AF31" s="36"/>
      <c r="AG31" s="36">
        <v>187.1</v>
      </c>
      <c r="AH31" s="36">
        <v>462.5</v>
      </c>
      <c r="AI31" s="61"/>
    </row>
    <row r="32" spans="1:35" s="24" customFormat="1" ht="15" customHeight="1" x14ac:dyDescent="0.25">
      <c r="A32" s="153" t="s">
        <v>73</v>
      </c>
      <c r="B32" s="158" t="s">
        <v>74</v>
      </c>
      <c r="C32" s="52" t="s">
        <v>42</v>
      </c>
      <c r="D32" s="53">
        <f t="shared" si="1"/>
        <v>0</v>
      </c>
      <c r="E32" s="55"/>
      <c r="F32" s="55"/>
      <c r="G32" s="55"/>
      <c r="H32" s="55"/>
      <c r="I32" s="55"/>
      <c r="J32" s="55"/>
      <c r="K32" s="54"/>
      <c r="L32" s="55"/>
      <c r="M32" s="55"/>
      <c r="N32" s="55"/>
      <c r="O32" s="56"/>
      <c r="P32" s="54"/>
      <c r="Q32" s="54"/>
      <c r="R32" s="55"/>
      <c r="S32" s="54"/>
      <c r="T32" s="56"/>
      <c r="U32" s="54"/>
      <c r="V32" s="55"/>
      <c r="W32" s="54"/>
      <c r="X32" s="55"/>
      <c r="Y32" s="55"/>
      <c r="Z32" s="54"/>
      <c r="AA32" s="55"/>
      <c r="AB32" s="55"/>
      <c r="AC32" s="55"/>
      <c r="AD32" s="55"/>
      <c r="AE32" s="55"/>
      <c r="AF32" s="55"/>
      <c r="AG32" s="55"/>
      <c r="AH32" s="55"/>
      <c r="AI32" s="55"/>
    </row>
    <row r="33" spans="1:35" s="24" customFormat="1" ht="15.75" thickBot="1" x14ac:dyDescent="0.3">
      <c r="A33" s="154"/>
      <c r="B33" s="160"/>
      <c r="C33" s="45" t="s">
        <v>39</v>
      </c>
      <c r="D33" s="36">
        <f t="shared" si="1"/>
        <v>0</v>
      </c>
      <c r="E33" s="51"/>
      <c r="F33" s="51"/>
      <c r="G33" s="51"/>
      <c r="H33" s="51"/>
      <c r="I33" s="51"/>
      <c r="J33" s="51"/>
      <c r="K33" s="50"/>
      <c r="L33" s="51"/>
      <c r="M33" s="51"/>
      <c r="N33" s="51"/>
      <c r="O33" s="50"/>
      <c r="P33" s="50"/>
      <c r="Q33" s="50"/>
      <c r="R33" s="50"/>
      <c r="S33" s="50"/>
      <c r="T33" s="36"/>
      <c r="U33" s="50"/>
      <c r="V33" s="51"/>
      <c r="W33" s="50"/>
      <c r="X33" s="51"/>
      <c r="Y33" s="51"/>
      <c r="Z33" s="50"/>
      <c r="AA33" s="51"/>
      <c r="AB33" s="51"/>
      <c r="AC33" s="51"/>
      <c r="AD33" s="51"/>
      <c r="AE33" s="51"/>
      <c r="AF33" s="50"/>
      <c r="AG33" s="51"/>
      <c r="AH33" s="51"/>
      <c r="AI33" s="51"/>
    </row>
    <row r="34" spans="1:35" s="24" customFormat="1" ht="15" customHeight="1" x14ac:dyDescent="0.25">
      <c r="A34" s="153" t="s">
        <v>75</v>
      </c>
      <c r="B34" s="158" t="s">
        <v>76</v>
      </c>
      <c r="C34" s="46" t="s">
        <v>42</v>
      </c>
      <c r="D34" s="53">
        <f t="shared" si="1"/>
        <v>0.39300000000000013</v>
      </c>
      <c r="E34" s="55"/>
      <c r="F34" s="54">
        <v>0.02</v>
      </c>
      <c r="G34" s="55"/>
      <c r="H34" s="55"/>
      <c r="I34" s="54"/>
      <c r="J34" s="55"/>
      <c r="K34" s="54"/>
      <c r="L34" s="54"/>
      <c r="M34" s="54">
        <v>3.2000000000000001E-2</v>
      </c>
      <c r="N34" s="55"/>
      <c r="O34" s="54"/>
      <c r="P34" s="54">
        <v>2.4E-2</v>
      </c>
      <c r="Q34" s="54"/>
      <c r="R34" s="54"/>
      <c r="S34" s="54"/>
      <c r="T34" s="54"/>
      <c r="U34" s="54"/>
      <c r="V34" s="54"/>
      <c r="W34" s="54">
        <v>8.0000000000000002E-3</v>
      </c>
      <c r="X34" s="54"/>
      <c r="Y34" s="54">
        <v>1.6E-2</v>
      </c>
      <c r="Z34" s="54">
        <v>0.1</v>
      </c>
      <c r="AA34" s="55"/>
      <c r="AB34" s="54">
        <v>0.1</v>
      </c>
      <c r="AC34" s="54">
        <v>1.6E-2</v>
      </c>
      <c r="AD34" s="54"/>
      <c r="AE34" s="54"/>
      <c r="AF34" s="54">
        <v>0.02</v>
      </c>
      <c r="AG34" s="54">
        <v>2.5000000000000001E-2</v>
      </c>
      <c r="AH34" s="54">
        <v>1.6E-2</v>
      </c>
      <c r="AI34" s="54">
        <v>1.6E-2</v>
      </c>
    </row>
    <row r="35" spans="1:35" s="24" customFormat="1" ht="18" customHeight="1" thickBot="1" x14ac:dyDescent="0.3">
      <c r="A35" s="154"/>
      <c r="B35" s="160"/>
      <c r="C35" s="45" t="s">
        <v>39</v>
      </c>
      <c r="D35" s="36">
        <f t="shared" si="1"/>
        <v>734.26299999999992</v>
      </c>
      <c r="E35" s="51"/>
      <c r="F35" s="50">
        <v>37.299999999999997</v>
      </c>
      <c r="G35" s="51"/>
      <c r="H35" s="51"/>
      <c r="I35" s="50"/>
      <c r="J35" s="51"/>
      <c r="K35" s="50"/>
      <c r="L35" s="50"/>
      <c r="M35" s="50">
        <v>59.8</v>
      </c>
      <c r="N35" s="51"/>
      <c r="O35" s="50"/>
      <c r="P35" s="50">
        <v>44.863</v>
      </c>
      <c r="Q35" s="50"/>
      <c r="R35" s="50"/>
      <c r="S35" s="50"/>
      <c r="T35" s="50"/>
      <c r="U35" s="50"/>
      <c r="V35" s="50"/>
      <c r="W35" s="50">
        <v>14.9</v>
      </c>
      <c r="X35" s="29"/>
      <c r="Y35" s="50">
        <v>29.9</v>
      </c>
      <c r="Z35" s="50">
        <v>186.9</v>
      </c>
      <c r="AA35" s="51"/>
      <c r="AB35" s="50">
        <v>186.9</v>
      </c>
      <c r="AC35" s="50">
        <v>29.9</v>
      </c>
      <c r="AD35" s="50"/>
      <c r="AE35" s="50"/>
      <c r="AF35" s="50">
        <v>37.299999999999997</v>
      </c>
      <c r="AG35" s="50">
        <v>46.7</v>
      </c>
      <c r="AH35" s="50">
        <v>29.9</v>
      </c>
      <c r="AI35" s="50">
        <v>29.9</v>
      </c>
    </row>
    <row r="36" spans="1:35" s="24" customFormat="1" ht="15" x14ac:dyDescent="0.25">
      <c r="A36" s="153" t="s">
        <v>77</v>
      </c>
      <c r="B36" s="155" t="s">
        <v>78</v>
      </c>
      <c r="C36" s="46" t="s">
        <v>62</v>
      </c>
      <c r="D36" s="16">
        <f t="shared" si="1"/>
        <v>0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55"/>
      <c r="P36" s="55"/>
      <c r="Q36" s="42"/>
      <c r="R36" s="42"/>
      <c r="S36" s="42"/>
      <c r="T36" s="42"/>
      <c r="U36" s="42"/>
      <c r="V36" s="42"/>
      <c r="W36" s="62"/>
      <c r="X36" s="42"/>
      <c r="Y36" s="42"/>
      <c r="Z36" s="62"/>
      <c r="AA36" s="62"/>
      <c r="AB36" s="62"/>
      <c r="AC36" s="62"/>
      <c r="AD36" s="62"/>
      <c r="AE36" s="62"/>
      <c r="AF36" s="62"/>
      <c r="AG36" s="62"/>
      <c r="AH36" s="62"/>
      <c r="AI36" s="62"/>
    </row>
    <row r="37" spans="1:35" s="24" customFormat="1" ht="15.75" thickBot="1" x14ac:dyDescent="0.3">
      <c r="A37" s="154"/>
      <c r="B37" s="156"/>
      <c r="C37" s="48" t="s">
        <v>39</v>
      </c>
      <c r="D37" s="36">
        <f t="shared" si="1"/>
        <v>0</v>
      </c>
      <c r="E37" s="51"/>
      <c r="F37" s="51"/>
      <c r="G37" s="51"/>
      <c r="H37" s="51"/>
      <c r="I37" s="50"/>
      <c r="J37" s="50"/>
      <c r="K37" s="51"/>
      <c r="L37" s="50"/>
      <c r="M37" s="50"/>
      <c r="N37" s="50"/>
      <c r="O37" s="50"/>
      <c r="P37" s="50"/>
      <c r="Q37" s="51"/>
      <c r="R37" s="51"/>
      <c r="S37" s="51"/>
      <c r="T37" s="51"/>
      <c r="U37" s="51"/>
      <c r="V37" s="51"/>
      <c r="W37" s="50"/>
      <c r="X37" s="50"/>
      <c r="Y37" s="51"/>
      <c r="Z37" s="51"/>
      <c r="AA37" s="50"/>
      <c r="AB37" s="50"/>
      <c r="AC37" s="50"/>
      <c r="AD37" s="50"/>
      <c r="AE37" s="50"/>
      <c r="AF37" s="50"/>
      <c r="AG37" s="51"/>
      <c r="AH37" s="51"/>
      <c r="AI37" s="51"/>
    </row>
    <row r="38" spans="1:35" s="24" customFormat="1" ht="15" x14ac:dyDescent="0.25">
      <c r="A38" s="153" t="s">
        <v>79</v>
      </c>
      <c r="B38" s="161" t="s">
        <v>80</v>
      </c>
      <c r="C38" s="52" t="s">
        <v>62</v>
      </c>
      <c r="D38" s="16">
        <f t="shared" si="1"/>
        <v>0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1:35" s="24" customFormat="1" ht="15.75" thickBot="1" x14ac:dyDescent="0.3">
      <c r="A39" s="154"/>
      <c r="B39" s="162"/>
      <c r="C39" s="45" t="s">
        <v>39</v>
      </c>
      <c r="D39" s="36">
        <f t="shared" si="1"/>
        <v>0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</row>
    <row r="40" spans="1:35" s="65" customFormat="1" ht="15" x14ac:dyDescent="0.25">
      <c r="A40" s="131" t="s">
        <v>81</v>
      </c>
      <c r="B40" s="155" t="s">
        <v>82</v>
      </c>
      <c r="C40" s="64" t="s">
        <v>67</v>
      </c>
      <c r="D40" s="53">
        <f t="shared" si="1"/>
        <v>3.5000000000000003E-2</v>
      </c>
      <c r="E40" s="54"/>
      <c r="F40" s="54"/>
      <c r="G40" s="54"/>
      <c r="H40" s="54">
        <v>3.5000000000000003E-2</v>
      </c>
      <c r="I40" s="62"/>
      <c r="J40" s="62"/>
      <c r="K40" s="62"/>
      <c r="L40" s="62"/>
      <c r="M40" s="62"/>
      <c r="N40" s="62"/>
      <c r="O40" s="62"/>
      <c r="P40" s="54"/>
      <c r="Q40" s="62"/>
      <c r="R40" s="62"/>
      <c r="S40" s="62"/>
      <c r="T40" s="54"/>
      <c r="U40" s="62"/>
      <c r="V40" s="62"/>
      <c r="W40" s="54"/>
      <c r="X40" s="62"/>
      <c r="Y40" s="62"/>
      <c r="Z40" s="62"/>
      <c r="AA40" s="62"/>
      <c r="AB40" s="62"/>
      <c r="AC40" s="62"/>
      <c r="AD40" s="54"/>
      <c r="AE40" s="62"/>
      <c r="AF40" s="62"/>
      <c r="AG40" s="62"/>
      <c r="AH40" s="54"/>
      <c r="AI40" s="62"/>
    </row>
    <row r="41" spans="1:35" s="65" customFormat="1" ht="15.75" thickBot="1" x14ac:dyDescent="0.3">
      <c r="A41" s="163"/>
      <c r="B41" s="156"/>
      <c r="C41" s="66" t="s">
        <v>39</v>
      </c>
      <c r="D41" s="36">
        <f t="shared" si="1"/>
        <v>44.7</v>
      </c>
      <c r="E41" s="50"/>
      <c r="F41" s="50"/>
      <c r="G41" s="50"/>
      <c r="H41" s="50">
        <v>44.7</v>
      </c>
      <c r="I41" s="50"/>
      <c r="J41" s="51"/>
      <c r="K41" s="50"/>
      <c r="L41" s="51"/>
      <c r="M41" s="51"/>
      <c r="N41" s="51"/>
      <c r="O41" s="51"/>
      <c r="P41" s="50"/>
      <c r="Q41" s="51"/>
      <c r="R41" s="51"/>
      <c r="S41" s="50"/>
      <c r="T41" s="50"/>
      <c r="U41" s="51"/>
      <c r="V41" s="51"/>
      <c r="W41" s="50"/>
      <c r="X41" s="51"/>
      <c r="Y41" s="50"/>
      <c r="Z41" s="50"/>
      <c r="AA41" s="51"/>
      <c r="AB41" s="51"/>
      <c r="AC41" s="51"/>
      <c r="AD41" s="50"/>
      <c r="AE41" s="51"/>
      <c r="AF41" s="50"/>
      <c r="AG41" s="51"/>
      <c r="AH41" s="50"/>
      <c r="AI41" s="50"/>
    </row>
    <row r="42" spans="1:35" s="24" customFormat="1" ht="15" x14ac:dyDescent="0.25">
      <c r="A42" s="153" t="s">
        <v>83</v>
      </c>
      <c r="B42" s="164" t="s">
        <v>84</v>
      </c>
      <c r="C42" s="52" t="s">
        <v>62</v>
      </c>
      <c r="D42" s="67">
        <f>E42+F42+G42+H42+I42+J42+K42+L42+M42+N42+O42+P42+Q42+R42+S42+T42+U42+V42+W42+X42+Y42+Z42+AA42+AB42+AC42+AD42+AE42+AF42+AG42+AH42+AI42</f>
        <v>165</v>
      </c>
      <c r="E42" s="39">
        <v>0</v>
      </c>
      <c r="F42" s="68">
        <v>4</v>
      </c>
      <c r="G42" s="39">
        <v>1</v>
      </c>
      <c r="H42" s="39">
        <v>1</v>
      </c>
      <c r="I42" s="39">
        <v>1</v>
      </c>
      <c r="J42" s="39">
        <v>4</v>
      </c>
      <c r="K42" s="39">
        <v>3</v>
      </c>
      <c r="L42" s="39">
        <v>1</v>
      </c>
      <c r="M42" s="39">
        <v>4</v>
      </c>
      <c r="N42" s="39">
        <v>2</v>
      </c>
      <c r="O42" s="39">
        <v>2</v>
      </c>
      <c r="P42" s="39">
        <v>3</v>
      </c>
      <c r="Q42" s="39">
        <v>3</v>
      </c>
      <c r="R42" s="39">
        <v>3</v>
      </c>
      <c r="S42" s="39">
        <v>2</v>
      </c>
      <c r="T42" s="39">
        <v>3</v>
      </c>
      <c r="U42" s="39">
        <v>2</v>
      </c>
      <c r="V42" s="39">
        <v>2</v>
      </c>
      <c r="W42" s="39">
        <v>2</v>
      </c>
      <c r="X42" s="39">
        <v>2</v>
      </c>
      <c r="Y42" s="39">
        <v>1</v>
      </c>
      <c r="Z42" s="39">
        <v>48</v>
      </c>
      <c r="AA42" s="39">
        <v>2</v>
      </c>
      <c r="AB42" s="39">
        <v>48</v>
      </c>
      <c r="AC42" s="39">
        <v>2</v>
      </c>
      <c r="AD42" s="39">
        <v>7</v>
      </c>
      <c r="AE42" s="39">
        <v>1</v>
      </c>
      <c r="AF42" s="39">
        <v>2</v>
      </c>
      <c r="AG42" s="39">
        <v>5</v>
      </c>
      <c r="AH42" s="39">
        <v>2</v>
      </c>
      <c r="AI42" s="39">
        <v>2</v>
      </c>
    </row>
    <row r="43" spans="1:35" s="24" customFormat="1" ht="15" x14ac:dyDescent="0.25">
      <c r="A43" s="143"/>
      <c r="B43" s="165"/>
      <c r="C43" s="48" t="s">
        <v>39</v>
      </c>
      <c r="D43" s="47">
        <f>E43+F43+G43+H43+I43+J43+K43+L43+M43+N43+O43+P43+Q43+R43+S43+T43+U43+V43+W43+X43+Y43+Z43+AA43+AB43+AC43+AD43+AE43+AF43+AG43+AH43+AI43</f>
        <v>302.44599999999997</v>
      </c>
      <c r="E43" s="29">
        <v>0</v>
      </c>
      <c r="F43" s="69">
        <v>5.2949999999999999</v>
      </c>
      <c r="G43" s="29">
        <v>1.3240000000000001</v>
      </c>
      <c r="H43" s="29">
        <v>1.3240000000000001</v>
      </c>
      <c r="I43" s="29">
        <v>1.3240000000000001</v>
      </c>
      <c r="J43" s="29">
        <v>5.2949999999999999</v>
      </c>
      <c r="K43" s="29">
        <v>3.9710000000000001</v>
      </c>
      <c r="L43" s="29">
        <v>1.3240000000000001</v>
      </c>
      <c r="M43" s="29">
        <v>5.2949999999999999</v>
      </c>
      <c r="N43" s="29">
        <v>2.6469999999999998</v>
      </c>
      <c r="O43" s="29">
        <v>2.6469999999999998</v>
      </c>
      <c r="P43" s="29">
        <v>3.9710000000000001</v>
      </c>
      <c r="Q43" s="29">
        <v>3.9710000000000001</v>
      </c>
      <c r="R43" s="29">
        <v>3.9710000000000001</v>
      </c>
      <c r="S43" s="29">
        <v>2.6469999999999998</v>
      </c>
      <c r="T43" s="29">
        <v>3.9710000000000001</v>
      </c>
      <c r="U43" s="29">
        <v>2.6469999999999998</v>
      </c>
      <c r="V43" s="29">
        <v>2.6469999999999998</v>
      </c>
      <c r="W43" s="29">
        <v>2.6469999999999998</v>
      </c>
      <c r="X43" s="29">
        <v>2.6469999999999998</v>
      </c>
      <c r="Y43" s="29">
        <v>1.325</v>
      </c>
      <c r="Z43" s="29">
        <v>105.556</v>
      </c>
      <c r="AA43" s="29">
        <v>2.6469999999999998</v>
      </c>
      <c r="AB43" s="29">
        <v>105.556</v>
      </c>
      <c r="AC43" s="29">
        <v>2.6469999999999998</v>
      </c>
      <c r="AD43" s="29">
        <v>9.266</v>
      </c>
      <c r="AE43" s="29">
        <v>1.325</v>
      </c>
      <c r="AF43" s="29">
        <v>2.6469999999999998</v>
      </c>
      <c r="AG43" s="29">
        <v>6.6180000000000003</v>
      </c>
      <c r="AH43" s="29">
        <v>2.6469999999999998</v>
      </c>
      <c r="AI43" s="29">
        <v>2.6469999999999998</v>
      </c>
    </row>
    <row r="44" spans="1:35" s="24" customFormat="1" ht="15" x14ac:dyDescent="0.25">
      <c r="A44" s="134" t="s">
        <v>85</v>
      </c>
      <c r="B44" s="166" t="s">
        <v>86</v>
      </c>
      <c r="C44" s="26" t="s">
        <v>62</v>
      </c>
      <c r="D44" s="16">
        <f t="shared" si="1"/>
        <v>20</v>
      </c>
      <c r="E44" s="41"/>
      <c r="F44" s="41">
        <v>4</v>
      </c>
      <c r="G44" s="41"/>
      <c r="H44" s="41"/>
      <c r="I44" s="41">
        <v>2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>
        <v>5</v>
      </c>
      <c r="AC44" s="41"/>
      <c r="AD44" s="41"/>
      <c r="AE44" s="41"/>
      <c r="AF44" s="41">
        <v>4</v>
      </c>
      <c r="AG44" s="41">
        <v>5</v>
      </c>
      <c r="AH44" s="41"/>
      <c r="AI44" s="41"/>
    </row>
    <row r="45" spans="1:35" s="24" customFormat="1" ht="15" x14ac:dyDescent="0.25">
      <c r="A45" s="135"/>
      <c r="B45" s="165"/>
      <c r="C45" s="26" t="s">
        <v>39</v>
      </c>
      <c r="D45" s="27">
        <f t="shared" si="1"/>
        <v>365</v>
      </c>
      <c r="E45" s="28"/>
      <c r="F45" s="29">
        <v>80</v>
      </c>
      <c r="G45" s="28"/>
      <c r="H45" s="28"/>
      <c r="I45" s="29">
        <v>30</v>
      </c>
      <c r="J45" s="29"/>
      <c r="K45" s="29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9"/>
      <c r="W45" s="28"/>
      <c r="X45" s="28"/>
      <c r="Y45" s="28"/>
      <c r="Z45" s="29"/>
      <c r="AA45" s="28"/>
      <c r="AB45" s="29">
        <v>100</v>
      </c>
      <c r="AC45" s="28"/>
      <c r="AD45" s="28"/>
      <c r="AE45" s="29"/>
      <c r="AF45" s="29">
        <v>80</v>
      </c>
      <c r="AG45" s="29">
        <v>75</v>
      </c>
      <c r="AH45" s="28"/>
      <c r="AI45" s="29"/>
    </row>
    <row r="46" spans="1:35" s="71" customFormat="1" ht="15.75" customHeight="1" x14ac:dyDescent="0.25">
      <c r="A46" s="134" t="s">
        <v>87</v>
      </c>
      <c r="B46" s="166" t="s">
        <v>88</v>
      </c>
      <c r="C46" s="26" t="s">
        <v>62</v>
      </c>
      <c r="D46" s="58">
        <f t="shared" si="1"/>
        <v>61</v>
      </c>
      <c r="E46" s="41"/>
      <c r="F46" s="41"/>
      <c r="G46" s="41"/>
      <c r="H46" s="41"/>
      <c r="I46" s="70">
        <v>3</v>
      </c>
      <c r="J46" s="41"/>
      <c r="K46" s="41"/>
      <c r="L46" s="70">
        <v>4</v>
      </c>
      <c r="M46" s="70">
        <v>6</v>
      </c>
      <c r="N46" s="41"/>
      <c r="O46" s="41"/>
      <c r="P46" s="70">
        <v>16</v>
      </c>
      <c r="Q46" s="70">
        <v>12</v>
      </c>
      <c r="R46" s="70">
        <v>4</v>
      </c>
      <c r="S46" s="70">
        <v>4</v>
      </c>
      <c r="T46" s="70">
        <v>4</v>
      </c>
      <c r="U46" s="70">
        <v>4</v>
      </c>
      <c r="V46" s="70">
        <v>4</v>
      </c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</row>
    <row r="47" spans="1:35" s="71" customFormat="1" ht="17.25" customHeight="1" x14ac:dyDescent="0.25">
      <c r="A47" s="135"/>
      <c r="B47" s="165"/>
      <c r="C47" s="26" t="s">
        <v>39</v>
      </c>
      <c r="D47" s="27">
        <f t="shared" si="1"/>
        <v>1250.8349999999998</v>
      </c>
      <c r="E47" s="29"/>
      <c r="F47" s="29"/>
      <c r="G47" s="29"/>
      <c r="H47" s="29"/>
      <c r="I47" s="72">
        <v>61.37</v>
      </c>
      <c r="J47" s="28"/>
      <c r="K47" s="29"/>
      <c r="L47" s="72">
        <v>81.93</v>
      </c>
      <c r="M47" s="72">
        <v>122.745</v>
      </c>
      <c r="N47" s="29"/>
      <c r="O47" s="29"/>
      <c r="P47" s="72">
        <v>330.15</v>
      </c>
      <c r="Q47" s="72">
        <v>245.49</v>
      </c>
      <c r="R47" s="72">
        <v>81.83</v>
      </c>
      <c r="S47" s="72">
        <v>81.83</v>
      </c>
      <c r="T47" s="72">
        <v>81.83</v>
      </c>
      <c r="U47" s="72">
        <v>81.83</v>
      </c>
      <c r="V47" s="72">
        <v>81.83</v>
      </c>
      <c r="W47" s="28"/>
      <c r="X47" s="29"/>
      <c r="Y47" s="29"/>
      <c r="Z47" s="28"/>
      <c r="AA47" s="29"/>
      <c r="AB47" s="29"/>
      <c r="AC47" s="29"/>
      <c r="AD47" s="29"/>
      <c r="AE47" s="29"/>
      <c r="AF47" s="29"/>
      <c r="AG47" s="28"/>
      <c r="AH47" s="28"/>
      <c r="AI47" s="28"/>
    </row>
    <row r="48" spans="1:35" s="71" customFormat="1" ht="15" customHeight="1" x14ac:dyDescent="0.25">
      <c r="A48" s="134" t="s">
        <v>89</v>
      </c>
      <c r="B48" s="167" t="s">
        <v>90</v>
      </c>
      <c r="C48" s="26" t="s">
        <v>42</v>
      </c>
      <c r="D48" s="27">
        <f t="shared" si="1"/>
        <v>0.32400000000000007</v>
      </c>
      <c r="E48" s="42"/>
      <c r="F48" s="42"/>
      <c r="G48" s="42"/>
      <c r="H48" s="42"/>
      <c r="I48" s="42">
        <v>1.7999999999999999E-2</v>
      </c>
      <c r="J48" s="29">
        <v>1.7999999999999999E-2</v>
      </c>
      <c r="K48" s="42"/>
      <c r="L48" s="42"/>
      <c r="M48" s="42"/>
      <c r="N48" s="42"/>
      <c r="O48" s="42"/>
      <c r="P48" s="42"/>
      <c r="Q48" s="42">
        <v>2.4E-2</v>
      </c>
      <c r="R48" s="29">
        <v>0.02</v>
      </c>
      <c r="S48" s="29">
        <v>0.02</v>
      </c>
      <c r="T48" s="29">
        <v>0.02</v>
      </c>
      <c r="U48" s="29">
        <v>0.02</v>
      </c>
      <c r="V48" s="29">
        <v>0.02</v>
      </c>
      <c r="W48" s="42"/>
      <c r="X48" s="42"/>
      <c r="Y48" s="42"/>
      <c r="Z48" s="42">
        <v>0.108</v>
      </c>
      <c r="AA48" s="42"/>
      <c r="AB48" s="42"/>
      <c r="AC48" s="42">
        <v>2.5999999999999999E-2</v>
      </c>
      <c r="AD48" s="42"/>
      <c r="AE48" s="42"/>
      <c r="AF48" s="29">
        <v>0.03</v>
      </c>
      <c r="AG48" s="42"/>
      <c r="AH48" s="42"/>
      <c r="AI48" s="42"/>
    </row>
    <row r="49" spans="1:35" s="71" customFormat="1" ht="21.6" customHeight="1" x14ac:dyDescent="0.25">
      <c r="A49" s="135"/>
      <c r="B49" s="168"/>
      <c r="C49" s="26" t="s">
        <v>39</v>
      </c>
      <c r="D49" s="27">
        <f t="shared" si="1"/>
        <v>256.15000000000003</v>
      </c>
      <c r="E49" s="29"/>
      <c r="F49" s="29"/>
      <c r="G49" s="29"/>
      <c r="H49" s="29"/>
      <c r="I49" s="29">
        <v>30</v>
      </c>
      <c r="J49" s="29">
        <v>30</v>
      </c>
      <c r="K49" s="29"/>
      <c r="L49" s="28"/>
      <c r="M49" s="29"/>
      <c r="N49" s="29"/>
      <c r="O49" s="28"/>
      <c r="P49" s="28"/>
      <c r="Q49" s="29">
        <v>40</v>
      </c>
      <c r="R49" s="29">
        <v>6.4</v>
      </c>
      <c r="S49" s="29">
        <v>6.4</v>
      </c>
      <c r="T49" s="29">
        <v>6.4</v>
      </c>
      <c r="U49" s="29">
        <v>6.4</v>
      </c>
      <c r="V49" s="29">
        <v>6.4</v>
      </c>
      <c r="W49" s="28"/>
      <c r="X49" s="28"/>
      <c r="Y49" s="28"/>
      <c r="Z49" s="29">
        <v>41.95</v>
      </c>
      <c r="AA49" s="29"/>
      <c r="AB49" s="29"/>
      <c r="AC49" s="29">
        <f>21+11.2</f>
        <v>32.200000000000003</v>
      </c>
      <c r="AD49" s="29"/>
      <c r="AE49" s="28"/>
      <c r="AF49" s="29">
        <v>50</v>
      </c>
      <c r="AG49" s="29"/>
      <c r="AH49" s="28"/>
      <c r="AI49" s="29"/>
    </row>
    <row r="50" spans="1:35" s="71" customFormat="1" ht="15" x14ac:dyDescent="0.25">
      <c r="A50" s="169" t="s">
        <v>91</v>
      </c>
      <c r="B50" s="171" t="s">
        <v>92</v>
      </c>
      <c r="C50" s="73" t="s">
        <v>62</v>
      </c>
      <c r="D50" s="58">
        <f t="shared" si="1"/>
        <v>2</v>
      </c>
      <c r="E50" s="41"/>
      <c r="F50" s="41"/>
      <c r="G50" s="41"/>
      <c r="H50" s="41"/>
      <c r="I50" s="41"/>
      <c r="J50" s="41"/>
      <c r="K50" s="41">
        <v>2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</row>
    <row r="51" spans="1:35" s="71" customFormat="1" ht="15" x14ac:dyDescent="0.25">
      <c r="A51" s="170"/>
      <c r="B51" s="141"/>
      <c r="C51" s="73" t="s">
        <v>39</v>
      </c>
      <c r="D51" s="27">
        <f t="shared" si="1"/>
        <v>6.2</v>
      </c>
      <c r="E51" s="28"/>
      <c r="F51" s="28"/>
      <c r="G51" s="28"/>
      <c r="H51" s="28"/>
      <c r="I51" s="28"/>
      <c r="J51" s="28"/>
      <c r="K51" s="29">
        <v>6.2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9"/>
      <c r="AI51" s="29"/>
    </row>
    <row r="52" spans="1:35" s="71" customFormat="1" ht="15" x14ac:dyDescent="0.25">
      <c r="A52" s="134" t="s">
        <v>93</v>
      </c>
      <c r="B52" s="172" t="s">
        <v>94</v>
      </c>
      <c r="C52" s="26" t="s">
        <v>62</v>
      </c>
      <c r="D52" s="58">
        <f t="shared" si="1"/>
        <v>0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</row>
    <row r="53" spans="1:35" s="74" customFormat="1" ht="15" customHeight="1" x14ac:dyDescent="0.25">
      <c r="A53" s="135"/>
      <c r="B53" s="173"/>
      <c r="C53" s="26" t="s">
        <v>39</v>
      </c>
      <c r="D53" s="27">
        <f t="shared" si="1"/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</row>
    <row r="54" spans="1:35" s="71" customFormat="1" ht="15" customHeight="1" x14ac:dyDescent="0.25">
      <c r="A54" s="134" t="s">
        <v>95</v>
      </c>
      <c r="B54" s="166" t="s">
        <v>96</v>
      </c>
      <c r="C54" s="26" t="s">
        <v>97</v>
      </c>
      <c r="D54" s="27">
        <f t="shared" si="1"/>
        <v>0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</row>
    <row r="55" spans="1:35" s="71" customFormat="1" ht="18.600000000000001" customHeight="1" x14ac:dyDescent="0.25">
      <c r="A55" s="135"/>
      <c r="B55" s="165"/>
      <c r="C55" s="26" t="s">
        <v>39</v>
      </c>
      <c r="D55" s="27">
        <f t="shared" si="1"/>
        <v>0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</row>
    <row r="56" spans="1:35" s="24" customFormat="1" ht="15" x14ac:dyDescent="0.25">
      <c r="A56" s="134" t="s">
        <v>98</v>
      </c>
      <c r="B56" s="166" t="s">
        <v>99</v>
      </c>
      <c r="C56" s="26" t="s">
        <v>62</v>
      </c>
      <c r="D56" s="58">
        <f t="shared" si="1"/>
        <v>0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</row>
    <row r="57" spans="1:35" s="24" customFormat="1" ht="15" x14ac:dyDescent="0.25">
      <c r="A57" s="135"/>
      <c r="B57" s="165"/>
      <c r="C57" s="26" t="s">
        <v>39</v>
      </c>
      <c r="D57" s="27">
        <f t="shared" si="1"/>
        <v>0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s="24" customFormat="1" ht="15" x14ac:dyDescent="0.25">
      <c r="A58" s="142" t="s">
        <v>100</v>
      </c>
      <c r="B58" s="166" t="s">
        <v>101</v>
      </c>
      <c r="C58" s="46" t="s">
        <v>62</v>
      </c>
      <c r="D58" s="58">
        <f t="shared" si="1"/>
        <v>0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</row>
    <row r="59" spans="1:35" s="24" customFormat="1" ht="15.75" thickBot="1" x14ac:dyDescent="0.3">
      <c r="A59" s="154"/>
      <c r="B59" s="174"/>
      <c r="C59" s="45" t="s">
        <v>39</v>
      </c>
      <c r="D59" s="36">
        <f t="shared" si="1"/>
        <v>0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</row>
    <row r="60" spans="1:35" s="24" customFormat="1" ht="15" customHeight="1" x14ac:dyDescent="0.25">
      <c r="A60" s="153" t="s">
        <v>102</v>
      </c>
      <c r="B60" s="164" t="s">
        <v>103</v>
      </c>
      <c r="C60" s="46" t="s">
        <v>104</v>
      </c>
      <c r="D60" s="53">
        <f t="shared" si="1"/>
        <v>4.7E-2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>
        <v>1.4999999999999999E-2</v>
      </c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>
        <v>3.2000000000000001E-2</v>
      </c>
      <c r="AI60" s="39"/>
    </row>
    <row r="61" spans="1:35" s="24" customFormat="1" ht="20.45" customHeight="1" x14ac:dyDescent="0.25">
      <c r="A61" s="143"/>
      <c r="B61" s="165"/>
      <c r="C61" s="48" t="s">
        <v>39</v>
      </c>
      <c r="D61" s="27">
        <f t="shared" si="1"/>
        <v>19.200000000000003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7">
        <v>6.4</v>
      </c>
      <c r="R61" s="41"/>
      <c r="S61" s="41"/>
      <c r="T61" s="41"/>
      <c r="U61" s="41"/>
      <c r="V61" s="41"/>
      <c r="W61" s="41"/>
      <c r="X61" s="41"/>
      <c r="Y61" s="41"/>
      <c r="Z61" s="47"/>
      <c r="AA61" s="41"/>
      <c r="AB61" s="41"/>
      <c r="AC61" s="41"/>
      <c r="AD61" s="41"/>
      <c r="AE61" s="41"/>
      <c r="AF61" s="41"/>
      <c r="AG61" s="41"/>
      <c r="AH61" s="47">
        <v>12.8</v>
      </c>
      <c r="AI61" s="41"/>
    </row>
    <row r="62" spans="1:35" s="24" customFormat="1" ht="15" customHeight="1" x14ac:dyDescent="0.25">
      <c r="A62" s="134" t="s">
        <v>105</v>
      </c>
      <c r="B62" s="166" t="s">
        <v>106</v>
      </c>
      <c r="C62" s="26" t="s">
        <v>97</v>
      </c>
      <c r="D62" s="27">
        <f t="shared" si="1"/>
        <v>6.5000000000000002E-2</v>
      </c>
      <c r="E62" s="41">
        <v>1.4999999999999999E-2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7"/>
      <c r="R62" s="47">
        <v>0.05</v>
      </c>
      <c r="S62" s="47"/>
      <c r="T62" s="47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</row>
    <row r="63" spans="1:35" s="24" customFormat="1" ht="19.149999999999999" customHeight="1" thickBot="1" x14ac:dyDescent="0.3">
      <c r="A63" s="175"/>
      <c r="B63" s="174"/>
      <c r="C63" s="45" t="s">
        <v>39</v>
      </c>
      <c r="D63" s="36">
        <f t="shared" si="1"/>
        <v>113.75</v>
      </c>
      <c r="E63" s="36">
        <v>26.25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36"/>
      <c r="Q63" s="36"/>
      <c r="R63" s="36">
        <v>87.5</v>
      </c>
      <c r="S63" s="36"/>
      <c r="T63" s="36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</row>
    <row r="64" spans="1:35" s="24" customFormat="1" ht="19.149999999999999" customHeight="1" thickBot="1" x14ac:dyDescent="0.3">
      <c r="A64" s="76"/>
      <c r="B64" s="164" t="s">
        <v>107</v>
      </c>
      <c r="C64" s="46" t="s">
        <v>62</v>
      </c>
      <c r="D64" s="16">
        <f t="shared" si="1"/>
        <v>44</v>
      </c>
      <c r="E64" s="67"/>
      <c r="F64" s="67">
        <v>6</v>
      </c>
      <c r="G64" s="67"/>
      <c r="H64" s="67"/>
      <c r="I64" s="67"/>
      <c r="J64" s="67"/>
      <c r="K64" s="67"/>
      <c r="L64" s="67"/>
      <c r="M64" s="67">
        <v>6</v>
      </c>
      <c r="N64" s="67"/>
      <c r="O64" s="67"/>
      <c r="P64" s="56"/>
      <c r="Q64" s="67">
        <v>12</v>
      </c>
      <c r="R64" s="56"/>
      <c r="S64" s="56"/>
      <c r="T64" s="56"/>
      <c r="U64" s="67"/>
      <c r="V64" s="67"/>
      <c r="W64" s="67"/>
      <c r="X64" s="67"/>
      <c r="Y64" s="67"/>
      <c r="Z64" s="67"/>
      <c r="AA64" s="67"/>
      <c r="AB64" s="67"/>
      <c r="AC64" s="67"/>
      <c r="AD64" s="67">
        <v>12</v>
      </c>
      <c r="AE64" s="67"/>
      <c r="AF64" s="67"/>
      <c r="AG64" s="67">
        <v>8</v>
      </c>
      <c r="AH64" s="67"/>
      <c r="AI64" s="67"/>
    </row>
    <row r="65" spans="1:35" s="24" customFormat="1" ht="19.149999999999999" customHeight="1" thickBot="1" x14ac:dyDescent="0.3">
      <c r="A65" s="76"/>
      <c r="B65" s="174"/>
      <c r="C65" s="48" t="s">
        <v>39</v>
      </c>
      <c r="D65" s="36">
        <f t="shared" si="1"/>
        <v>55.19</v>
      </c>
      <c r="E65" s="77"/>
      <c r="F65" s="78">
        <v>7.52</v>
      </c>
      <c r="G65" s="77"/>
      <c r="H65" s="77"/>
      <c r="I65" s="77"/>
      <c r="J65" s="77"/>
      <c r="K65" s="77"/>
      <c r="L65" s="77"/>
      <c r="M65" s="78">
        <v>7.52</v>
      </c>
      <c r="N65" s="77"/>
      <c r="O65" s="77"/>
      <c r="P65" s="78"/>
      <c r="Q65" s="36">
        <v>15.05</v>
      </c>
      <c r="R65" s="36"/>
      <c r="S65" s="36"/>
      <c r="T65" s="36"/>
      <c r="U65" s="60"/>
      <c r="V65" s="60"/>
      <c r="W65" s="60"/>
      <c r="X65" s="60"/>
      <c r="Y65" s="60"/>
      <c r="Z65" s="60"/>
      <c r="AA65" s="60"/>
      <c r="AB65" s="60"/>
      <c r="AC65" s="60"/>
      <c r="AD65" s="36">
        <v>15.05</v>
      </c>
      <c r="AE65" s="60"/>
      <c r="AF65" s="36"/>
      <c r="AG65" s="36">
        <v>10.050000000000001</v>
      </c>
      <c r="AH65" s="60"/>
      <c r="AI65" s="60"/>
    </row>
    <row r="66" spans="1:35" s="24" customFormat="1" ht="20.45" customHeight="1" thickBot="1" x14ac:dyDescent="0.3">
      <c r="A66" s="79" t="s">
        <v>108</v>
      </c>
      <c r="B66" s="11" t="s">
        <v>109</v>
      </c>
      <c r="C66" s="12" t="s">
        <v>39</v>
      </c>
      <c r="D66" s="80">
        <f t="shared" si="1"/>
        <v>1187.482</v>
      </c>
      <c r="E66" s="81">
        <f t="shared" ref="E66:AI66" si="4">E68+E78+E80</f>
        <v>16.684000000000001</v>
      </c>
      <c r="F66" s="81">
        <f t="shared" si="4"/>
        <v>115.48299999999999</v>
      </c>
      <c r="G66" s="81">
        <f t="shared" si="4"/>
        <v>21.454999999999998</v>
      </c>
      <c r="H66" s="81">
        <f t="shared" si="4"/>
        <v>21.445</v>
      </c>
      <c r="I66" s="81">
        <f t="shared" si="4"/>
        <v>17.671999999999997</v>
      </c>
      <c r="J66" s="81">
        <f t="shared" si="4"/>
        <v>42.509</v>
      </c>
      <c r="K66" s="81">
        <f t="shared" si="4"/>
        <v>111.143</v>
      </c>
      <c r="L66" s="81">
        <f t="shared" si="4"/>
        <v>21.372</v>
      </c>
      <c r="M66" s="81">
        <f t="shared" si="4"/>
        <v>38.58</v>
      </c>
      <c r="N66" s="81">
        <f t="shared" si="4"/>
        <v>35.112000000000002</v>
      </c>
      <c r="O66" s="81">
        <f t="shared" si="4"/>
        <v>26.273</v>
      </c>
      <c r="P66" s="81">
        <f t="shared" si="4"/>
        <v>27.664999999999999</v>
      </c>
      <c r="Q66" s="82">
        <f t="shared" si="4"/>
        <v>51.191999999999993</v>
      </c>
      <c r="R66" s="82">
        <f t="shared" si="4"/>
        <v>28.753999999999998</v>
      </c>
      <c r="S66" s="82">
        <f t="shared" si="4"/>
        <v>28.753999999999998</v>
      </c>
      <c r="T66" s="82">
        <f t="shared" si="4"/>
        <v>43.548000000000002</v>
      </c>
      <c r="U66" s="82">
        <f t="shared" si="4"/>
        <v>27.597999999999999</v>
      </c>
      <c r="V66" s="82">
        <f t="shared" si="4"/>
        <v>24.024000000000001</v>
      </c>
      <c r="W66" s="82">
        <f t="shared" si="4"/>
        <v>33.549999999999997</v>
      </c>
      <c r="X66" s="82">
        <f t="shared" si="4"/>
        <v>21.643000000000001</v>
      </c>
      <c r="Y66" s="83">
        <f t="shared" si="4"/>
        <v>27.597999999999999</v>
      </c>
      <c r="Z66" s="83">
        <f>Z68+Z78+Z80</f>
        <v>63.347999999999999</v>
      </c>
      <c r="AA66" s="83">
        <f>AA68+AA78+AA80</f>
        <v>26.273</v>
      </c>
      <c r="AB66" s="83">
        <f>AB68+AB78+AB80</f>
        <v>63.347999999999999</v>
      </c>
      <c r="AC66" s="82">
        <f t="shared" ref="AC66" si="5">AC68+AC78+AC80</f>
        <v>28.993000000000002</v>
      </c>
      <c r="AD66" s="83">
        <f t="shared" si="4"/>
        <v>26.273</v>
      </c>
      <c r="AE66" s="83">
        <f t="shared" si="4"/>
        <v>26.273</v>
      </c>
      <c r="AF66" s="83">
        <f t="shared" si="4"/>
        <v>26.273</v>
      </c>
      <c r="AG66" s="83">
        <f t="shared" si="4"/>
        <v>26.273</v>
      </c>
      <c r="AH66" s="83">
        <f t="shared" si="4"/>
        <v>58.236999999999995</v>
      </c>
      <c r="AI66" s="83">
        <f t="shared" si="4"/>
        <v>60.137</v>
      </c>
    </row>
    <row r="67" spans="1:35" s="24" customFormat="1" ht="15" x14ac:dyDescent="0.25">
      <c r="A67" s="176" t="s">
        <v>110</v>
      </c>
      <c r="B67" s="178" t="s">
        <v>111</v>
      </c>
      <c r="C67" s="84" t="s">
        <v>67</v>
      </c>
      <c r="D67" s="85">
        <f t="shared" si="1"/>
        <v>0.27100000000000013</v>
      </c>
      <c r="E67" s="86">
        <f t="shared" ref="E67:V68" si="6">E69+E71+E73+E75</f>
        <v>5.0000000000000001E-3</v>
      </c>
      <c r="F67" s="86">
        <f t="shared" si="6"/>
        <v>0.03</v>
      </c>
      <c r="G67" s="86">
        <f t="shared" si="6"/>
        <v>5.0000000000000001E-3</v>
      </c>
      <c r="H67" s="86">
        <f t="shared" si="6"/>
        <v>5.0000000000000001E-3</v>
      </c>
      <c r="I67" s="86">
        <f t="shared" si="6"/>
        <v>4.0000000000000001E-3</v>
      </c>
      <c r="J67" s="86">
        <f t="shared" si="6"/>
        <v>6.0000000000000001E-3</v>
      </c>
      <c r="K67" s="86">
        <f t="shared" si="6"/>
        <v>0.03</v>
      </c>
      <c r="L67" s="86">
        <f t="shared" si="6"/>
        <v>7.0000000000000001E-3</v>
      </c>
      <c r="M67" s="86">
        <f t="shared" si="6"/>
        <v>9.0000000000000011E-3</v>
      </c>
      <c r="N67" s="86">
        <f t="shared" si="6"/>
        <v>6.0000000000000001E-3</v>
      </c>
      <c r="O67" s="86">
        <f t="shared" si="6"/>
        <v>6.0000000000000001E-3</v>
      </c>
      <c r="P67" s="86">
        <f t="shared" si="6"/>
        <v>7.0000000000000001E-3</v>
      </c>
      <c r="Q67" s="87">
        <f t="shared" si="6"/>
        <v>1.4E-2</v>
      </c>
      <c r="R67" s="87">
        <f t="shared" si="6"/>
        <v>8.0000000000000002E-3</v>
      </c>
      <c r="S67" s="87">
        <f t="shared" si="6"/>
        <v>8.0000000000000002E-3</v>
      </c>
      <c r="T67" s="87">
        <f t="shared" si="6"/>
        <v>8.0000000000000002E-3</v>
      </c>
      <c r="U67" s="87">
        <f t="shared" si="6"/>
        <v>7.0000000000000001E-3</v>
      </c>
      <c r="V67" s="87">
        <f t="shared" si="6"/>
        <v>7.0000000000000001E-3</v>
      </c>
      <c r="W67" s="87">
        <f>W69+W71+W73+W75</f>
        <v>7.0000000000000001E-3</v>
      </c>
      <c r="X67" s="87">
        <f t="shared" ref="X67:AI68" si="7">X69+X71+X73+X75</f>
        <v>7.0000000000000001E-3</v>
      </c>
      <c r="Y67" s="86">
        <f t="shared" si="7"/>
        <v>7.0000000000000001E-3</v>
      </c>
      <c r="Z67" s="86">
        <f t="shared" si="7"/>
        <v>6.0000000000000001E-3</v>
      </c>
      <c r="AA67" s="86">
        <f t="shared" si="7"/>
        <v>6.0000000000000001E-3</v>
      </c>
      <c r="AB67" s="86">
        <f t="shared" si="7"/>
        <v>6.0000000000000001E-3</v>
      </c>
      <c r="AC67" s="87">
        <f t="shared" si="7"/>
        <v>7.0000000000000001E-3</v>
      </c>
      <c r="AD67" s="86">
        <f t="shared" si="7"/>
        <v>6.0000000000000001E-3</v>
      </c>
      <c r="AE67" s="86">
        <f t="shared" si="7"/>
        <v>6.0000000000000001E-3</v>
      </c>
      <c r="AF67" s="86">
        <f t="shared" si="7"/>
        <v>6.0000000000000001E-3</v>
      </c>
      <c r="AG67" s="86">
        <f t="shared" si="7"/>
        <v>6.0000000000000001E-3</v>
      </c>
      <c r="AH67" s="86">
        <f t="shared" si="7"/>
        <v>1.3999999999999999E-2</v>
      </c>
      <c r="AI67" s="86">
        <f t="shared" si="7"/>
        <v>1.4999999999999999E-2</v>
      </c>
    </row>
    <row r="68" spans="1:35" s="24" customFormat="1" ht="15" x14ac:dyDescent="0.25">
      <c r="A68" s="177"/>
      <c r="B68" s="179"/>
      <c r="C68" s="20" t="s">
        <v>39</v>
      </c>
      <c r="D68" s="21">
        <f t="shared" si="1"/>
        <v>375.15100000000012</v>
      </c>
      <c r="E68" s="87">
        <f t="shared" si="6"/>
        <v>7.1589999999999998</v>
      </c>
      <c r="F68" s="87">
        <f t="shared" si="6"/>
        <v>40.732999999999997</v>
      </c>
      <c r="G68" s="87">
        <f t="shared" si="6"/>
        <v>7.1689999999999996</v>
      </c>
      <c r="H68" s="87">
        <f t="shared" si="6"/>
        <v>7.1589999999999998</v>
      </c>
      <c r="I68" s="87">
        <f t="shared" si="6"/>
        <v>5.7669999999999995</v>
      </c>
      <c r="J68" s="87">
        <f t="shared" si="6"/>
        <v>8.4130000000000003</v>
      </c>
      <c r="K68" s="87">
        <f t="shared" si="6"/>
        <v>40.732999999999997</v>
      </c>
      <c r="L68" s="87">
        <f t="shared" si="6"/>
        <v>9.4669999999999987</v>
      </c>
      <c r="M68" s="87">
        <f t="shared" si="6"/>
        <v>11.881</v>
      </c>
      <c r="N68" s="87">
        <f t="shared" si="6"/>
        <v>8.4130000000000003</v>
      </c>
      <c r="O68" s="87">
        <f t="shared" si="6"/>
        <v>8.4130000000000003</v>
      </c>
      <c r="P68" s="87">
        <f t="shared" si="6"/>
        <v>9.8049999999999997</v>
      </c>
      <c r="Q68" s="87">
        <f t="shared" si="6"/>
        <v>18.537999999999997</v>
      </c>
      <c r="R68" s="87">
        <f t="shared" si="6"/>
        <v>10.893999999999998</v>
      </c>
      <c r="S68" s="87">
        <f t="shared" si="6"/>
        <v>10.893999999999998</v>
      </c>
      <c r="T68" s="87">
        <f t="shared" si="6"/>
        <v>10.893999999999998</v>
      </c>
      <c r="U68" s="87">
        <f t="shared" si="6"/>
        <v>9.7379999999999995</v>
      </c>
      <c r="V68" s="87">
        <f t="shared" si="6"/>
        <v>9.7379999999999995</v>
      </c>
      <c r="W68" s="87">
        <f>W70+W72+W74+W76</f>
        <v>9.7379999999999995</v>
      </c>
      <c r="X68" s="87">
        <f t="shared" si="7"/>
        <v>9.7379999999999995</v>
      </c>
      <c r="Y68" s="87">
        <f t="shared" si="7"/>
        <v>9.7379999999999995</v>
      </c>
      <c r="Z68" s="87">
        <f t="shared" si="7"/>
        <v>8.581999999999999</v>
      </c>
      <c r="AA68" s="87">
        <f t="shared" si="7"/>
        <v>8.4130000000000003</v>
      </c>
      <c r="AB68" s="87">
        <f t="shared" si="7"/>
        <v>8.581999999999999</v>
      </c>
      <c r="AC68" s="87">
        <f t="shared" si="7"/>
        <v>9.7379999999999995</v>
      </c>
      <c r="AD68" s="87">
        <f t="shared" si="7"/>
        <v>8.4130000000000003</v>
      </c>
      <c r="AE68" s="87">
        <f t="shared" si="7"/>
        <v>8.4130000000000003</v>
      </c>
      <c r="AF68" s="87">
        <f t="shared" si="7"/>
        <v>8.4130000000000003</v>
      </c>
      <c r="AG68" s="87">
        <f t="shared" si="7"/>
        <v>8.4130000000000003</v>
      </c>
      <c r="AH68" s="87">
        <f t="shared" si="7"/>
        <v>19.631</v>
      </c>
      <c r="AI68" s="87">
        <f t="shared" si="7"/>
        <v>21.530999999999999</v>
      </c>
    </row>
    <row r="69" spans="1:35" ht="15" x14ac:dyDescent="0.25">
      <c r="A69" s="142" t="s">
        <v>112</v>
      </c>
      <c r="B69" s="136" t="s">
        <v>113</v>
      </c>
      <c r="C69" s="26" t="s">
        <v>114</v>
      </c>
      <c r="D69" s="27">
        <f t="shared" si="1"/>
        <v>4.2000000000000023E-2</v>
      </c>
      <c r="E69" s="29">
        <v>1E-3</v>
      </c>
      <c r="F69" s="29">
        <v>4.0000000000000001E-3</v>
      </c>
      <c r="G69" s="29">
        <v>1E-3</v>
      </c>
      <c r="H69" s="29">
        <v>1E-3</v>
      </c>
      <c r="I69" s="29">
        <v>1E-3</v>
      </c>
      <c r="J69" s="29">
        <v>1E-3</v>
      </c>
      <c r="K69" s="29">
        <v>4.0000000000000001E-3</v>
      </c>
      <c r="L69" s="29">
        <v>1E-3</v>
      </c>
      <c r="M69" s="29">
        <v>1E-3</v>
      </c>
      <c r="N69" s="29">
        <v>1E-3</v>
      </c>
      <c r="O69" s="29">
        <v>1E-3</v>
      </c>
      <c r="P69" s="29">
        <v>1E-3</v>
      </c>
      <c r="Q69" s="29">
        <v>1E-3</v>
      </c>
      <c r="R69" s="29">
        <v>1E-3</v>
      </c>
      <c r="S69" s="29">
        <v>1E-3</v>
      </c>
      <c r="T69" s="29">
        <v>1E-3</v>
      </c>
      <c r="U69" s="29">
        <v>1E-3</v>
      </c>
      <c r="V69" s="29">
        <v>1E-3</v>
      </c>
      <c r="W69" s="29">
        <v>1E-3</v>
      </c>
      <c r="X69" s="29">
        <v>1E-3</v>
      </c>
      <c r="Y69" s="29">
        <v>1E-3</v>
      </c>
      <c r="Z69" s="29">
        <v>1E-3</v>
      </c>
      <c r="AA69" s="29">
        <v>1E-3</v>
      </c>
      <c r="AB69" s="29">
        <v>1E-3</v>
      </c>
      <c r="AC69" s="29">
        <v>1E-3</v>
      </c>
      <c r="AD69" s="29">
        <v>1E-3</v>
      </c>
      <c r="AE69" s="29">
        <v>1E-3</v>
      </c>
      <c r="AF69" s="29">
        <v>1E-3</v>
      </c>
      <c r="AG69" s="29">
        <v>1E-3</v>
      </c>
      <c r="AH69" s="29">
        <v>3.0000000000000001E-3</v>
      </c>
      <c r="AI69" s="29">
        <v>4.0000000000000001E-3</v>
      </c>
    </row>
    <row r="70" spans="1:35" ht="15" x14ac:dyDescent="0.25">
      <c r="A70" s="143"/>
      <c r="B70" s="137"/>
      <c r="C70" s="26" t="s">
        <v>39</v>
      </c>
      <c r="D70" s="27">
        <f t="shared" si="1"/>
        <v>79.48</v>
      </c>
      <c r="E70" s="29">
        <v>1.89</v>
      </c>
      <c r="F70" s="29">
        <v>7.57</v>
      </c>
      <c r="G70" s="29">
        <v>1.9</v>
      </c>
      <c r="H70" s="29">
        <v>1.89</v>
      </c>
      <c r="I70" s="29">
        <v>1.89</v>
      </c>
      <c r="J70" s="29">
        <v>1.89</v>
      </c>
      <c r="K70" s="29">
        <v>7.57</v>
      </c>
      <c r="L70" s="29">
        <v>1.89</v>
      </c>
      <c r="M70" s="29">
        <v>1.89</v>
      </c>
      <c r="N70" s="29">
        <v>1.89</v>
      </c>
      <c r="O70" s="29">
        <v>1.89</v>
      </c>
      <c r="P70" s="29">
        <v>1.89</v>
      </c>
      <c r="Q70" s="29">
        <v>1.89</v>
      </c>
      <c r="R70" s="29">
        <v>1.89</v>
      </c>
      <c r="S70" s="29">
        <v>1.89</v>
      </c>
      <c r="T70" s="29">
        <v>1.89</v>
      </c>
      <c r="U70" s="29">
        <v>1.89</v>
      </c>
      <c r="V70" s="29">
        <v>1.89</v>
      </c>
      <c r="W70" s="29">
        <v>1.89</v>
      </c>
      <c r="X70" s="29">
        <v>1.89</v>
      </c>
      <c r="Y70" s="29">
        <v>1.89</v>
      </c>
      <c r="Z70" s="29">
        <v>1.89</v>
      </c>
      <c r="AA70" s="29">
        <v>1.89</v>
      </c>
      <c r="AB70" s="29">
        <v>1.89</v>
      </c>
      <c r="AC70" s="29">
        <v>1.89</v>
      </c>
      <c r="AD70" s="29">
        <v>1.89</v>
      </c>
      <c r="AE70" s="29">
        <v>1.89</v>
      </c>
      <c r="AF70" s="29">
        <v>1.89</v>
      </c>
      <c r="AG70" s="29">
        <v>1.89</v>
      </c>
      <c r="AH70" s="29">
        <v>5.7</v>
      </c>
      <c r="AI70" s="29">
        <v>7.6</v>
      </c>
    </row>
    <row r="71" spans="1:35" ht="15" x14ac:dyDescent="0.25">
      <c r="A71" s="142" t="s">
        <v>115</v>
      </c>
      <c r="B71" s="136" t="s">
        <v>116</v>
      </c>
      <c r="C71" s="26" t="s">
        <v>67</v>
      </c>
      <c r="D71" s="27">
        <f t="shared" ref="D71:D91" si="8">E71+F71+G71+H71+I71+J71+K71+L71+M71+N71+O71+P71+Q71+R71+S71+T71+U71+V71+W71+X71+Y71+Z71+AA71+AB71+AC71+AD71+AE71+AF71+AG71+AH71+AI71</f>
        <v>9.5000000000000057E-2</v>
      </c>
      <c r="E71" s="42">
        <v>1E-3</v>
      </c>
      <c r="F71" s="42">
        <v>3.0000000000000001E-3</v>
      </c>
      <c r="G71" s="42">
        <v>1E-3</v>
      </c>
      <c r="H71" s="42">
        <v>1E-3</v>
      </c>
      <c r="I71" s="42">
        <v>1E-3</v>
      </c>
      <c r="J71" s="42">
        <v>3.0000000000000001E-3</v>
      </c>
      <c r="K71" s="42">
        <v>3.0000000000000001E-3</v>
      </c>
      <c r="L71" s="42">
        <v>1E-3</v>
      </c>
      <c r="M71" s="42">
        <v>3.0000000000000001E-3</v>
      </c>
      <c r="N71" s="42">
        <v>3.0000000000000001E-3</v>
      </c>
      <c r="O71" s="42">
        <v>3.0000000000000001E-3</v>
      </c>
      <c r="P71" s="42">
        <v>3.0000000000000001E-3</v>
      </c>
      <c r="Q71" s="42">
        <v>4.0000000000000001E-3</v>
      </c>
      <c r="R71" s="42">
        <v>4.0000000000000001E-3</v>
      </c>
      <c r="S71" s="42">
        <v>4.0000000000000001E-3</v>
      </c>
      <c r="T71" s="42">
        <v>4.0000000000000001E-3</v>
      </c>
      <c r="U71" s="42">
        <v>4.0000000000000001E-3</v>
      </c>
      <c r="V71" s="42">
        <v>4.0000000000000001E-3</v>
      </c>
      <c r="W71" s="42">
        <v>4.0000000000000001E-3</v>
      </c>
      <c r="X71" s="42">
        <v>4.0000000000000001E-3</v>
      </c>
      <c r="Y71" s="42">
        <v>4.0000000000000001E-3</v>
      </c>
      <c r="Z71" s="29">
        <v>4.0000000000000001E-3</v>
      </c>
      <c r="AA71" s="42">
        <v>3.0000000000000001E-3</v>
      </c>
      <c r="AB71" s="29">
        <v>4.0000000000000001E-3</v>
      </c>
      <c r="AC71" s="42">
        <v>4.0000000000000001E-3</v>
      </c>
      <c r="AD71" s="42">
        <v>3.0000000000000001E-3</v>
      </c>
      <c r="AE71" s="42">
        <v>3.0000000000000001E-3</v>
      </c>
      <c r="AF71" s="42">
        <v>3.0000000000000001E-3</v>
      </c>
      <c r="AG71" s="42">
        <v>3.0000000000000001E-3</v>
      </c>
      <c r="AH71" s="42">
        <v>3.0000000000000001E-3</v>
      </c>
      <c r="AI71" s="42">
        <v>3.0000000000000001E-3</v>
      </c>
    </row>
    <row r="72" spans="1:35" ht="15" x14ac:dyDescent="0.25">
      <c r="A72" s="143"/>
      <c r="B72" s="137"/>
      <c r="C72" s="26" t="s">
        <v>39</v>
      </c>
      <c r="D72" s="27">
        <f t="shared" si="8"/>
        <v>125.87499999999993</v>
      </c>
      <c r="E72" s="29">
        <v>1.325</v>
      </c>
      <c r="F72" s="29">
        <v>3.9750000000000001</v>
      </c>
      <c r="G72" s="29">
        <v>1.325</v>
      </c>
      <c r="H72" s="29">
        <v>1.325</v>
      </c>
      <c r="I72" s="29">
        <v>1.325</v>
      </c>
      <c r="J72" s="29">
        <v>3.9750000000000001</v>
      </c>
      <c r="K72" s="29">
        <v>3.9750000000000001</v>
      </c>
      <c r="L72" s="29">
        <v>1.325</v>
      </c>
      <c r="M72" s="29">
        <v>3.9750000000000001</v>
      </c>
      <c r="N72" s="29">
        <v>3.9750000000000001</v>
      </c>
      <c r="O72" s="29">
        <v>3.9750000000000001</v>
      </c>
      <c r="P72" s="29">
        <v>3.9750000000000001</v>
      </c>
      <c r="Q72" s="29">
        <v>5.3</v>
      </c>
      <c r="R72" s="29">
        <v>5.3</v>
      </c>
      <c r="S72" s="29">
        <v>5.3</v>
      </c>
      <c r="T72" s="29">
        <v>5.3</v>
      </c>
      <c r="U72" s="29">
        <v>5.3</v>
      </c>
      <c r="V72" s="29">
        <v>5.3</v>
      </c>
      <c r="W72" s="29">
        <v>5.3</v>
      </c>
      <c r="X72" s="29">
        <v>5.3</v>
      </c>
      <c r="Y72" s="29">
        <v>5.3</v>
      </c>
      <c r="Z72" s="29">
        <v>5.3</v>
      </c>
      <c r="AA72" s="29">
        <v>3.9750000000000001</v>
      </c>
      <c r="AB72" s="29">
        <v>5.3</v>
      </c>
      <c r="AC72" s="29">
        <v>5.3</v>
      </c>
      <c r="AD72" s="29">
        <v>3.9750000000000001</v>
      </c>
      <c r="AE72" s="29">
        <v>3.9750000000000001</v>
      </c>
      <c r="AF72" s="29">
        <v>3.9750000000000001</v>
      </c>
      <c r="AG72" s="29">
        <v>3.9750000000000001</v>
      </c>
      <c r="AH72" s="29">
        <v>3.9750000000000001</v>
      </c>
      <c r="AI72" s="29">
        <v>3.9750000000000001</v>
      </c>
    </row>
    <row r="73" spans="1:35" ht="15" x14ac:dyDescent="0.25">
      <c r="A73" s="142" t="s">
        <v>117</v>
      </c>
      <c r="B73" s="136" t="s">
        <v>118</v>
      </c>
      <c r="C73" s="26" t="s">
        <v>67</v>
      </c>
      <c r="D73" s="27">
        <f t="shared" si="8"/>
        <v>7.1000000000000021E-2</v>
      </c>
      <c r="E73" s="29">
        <v>1E-3</v>
      </c>
      <c r="F73" s="29">
        <v>1.2E-2</v>
      </c>
      <c r="G73" s="29">
        <v>1E-3</v>
      </c>
      <c r="H73" s="29">
        <v>1E-3</v>
      </c>
      <c r="I73" s="29">
        <v>1E-3</v>
      </c>
      <c r="J73" s="29">
        <v>1E-3</v>
      </c>
      <c r="K73" s="29">
        <v>1.2E-2</v>
      </c>
      <c r="L73" s="29">
        <v>3.0000000000000001E-3</v>
      </c>
      <c r="M73" s="29">
        <v>4.0000000000000001E-3</v>
      </c>
      <c r="N73" s="29">
        <v>1E-3</v>
      </c>
      <c r="O73" s="29">
        <v>1E-3</v>
      </c>
      <c r="P73" s="29">
        <v>1E-3</v>
      </c>
      <c r="Q73" s="29">
        <v>5.0000000000000001E-3</v>
      </c>
      <c r="R73" s="29">
        <v>2E-3</v>
      </c>
      <c r="S73" s="29">
        <v>2E-3</v>
      </c>
      <c r="T73" s="29">
        <v>2E-3</v>
      </c>
      <c r="U73" s="29">
        <v>1E-3</v>
      </c>
      <c r="V73" s="29">
        <v>1E-3</v>
      </c>
      <c r="W73" s="29">
        <v>1E-3</v>
      </c>
      <c r="X73" s="29">
        <v>1E-3</v>
      </c>
      <c r="Y73" s="29">
        <v>1E-3</v>
      </c>
      <c r="Z73" s="29"/>
      <c r="AA73" s="29">
        <v>1E-3</v>
      </c>
      <c r="AB73" s="29"/>
      <c r="AC73" s="29">
        <v>1E-3</v>
      </c>
      <c r="AD73" s="29">
        <v>1E-3</v>
      </c>
      <c r="AE73" s="29">
        <v>1E-3</v>
      </c>
      <c r="AF73" s="29">
        <v>1E-3</v>
      </c>
      <c r="AG73" s="29">
        <v>1E-3</v>
      </c>
      <c r="AH73" s="29">
        <v>5.0000000000000001E-3</v>
      </c>
      <c r="AI73" s="29">
        <v>5.0000000000000001E-3</v>
      </c>
    </row>
    <row r="74" spans="1:35" ht="15" x14ac:dyDescent="0.25">
      <c r="A74" s="143"/>
      <c r="B74" s="137"/>
      <c r="C74" s="26" t="s">
        <v>39</v>
      </c>
      <c r="D74" s="27">
        <f t="shared" si="8"/>
        <v>82.100000000000009</v>
      </c>
      <c r="E74" s="29">
        <v>1.1599999999999999</v>
      </c>
      <c r="F74" s="29">
        <v>13.875999999999999</v>
      </c>
      <c r="G74" s="29">
        <v>1.1599999999999999</v>
      </c>
      <c r="H74" s="29">
        <v>1.1599999999999999</v>
      </c>
      <c r="I74" s="29">
        <v>1.1599999999999999</v>
      </c>
      <c r="J74" s="29">
        <v>1.1559999999999999</v>
      </c>
      <c r="K74" s="29">
        <v>13.875999999999999</v>
      </c>
      <c r="L74" s="29">
        <v>3.468</v>
      </c>
      <c r="M74" s="29">
        <v>4.6239999999999997</v>
      </c>
      <c r="N74" s="29">
        <v>1.1559999999999999</v>
      </c>
      <c r="O74" s="29">
        <v>1.1559999999999999</v>
      </c>
      <c r="P74" s="29">
        <v>1.1559999999999999</v>
      </c>
      <c r="Q74" s="29">
        <v>5.78</v>
      </c>
      <c r="R74" s="29">
        <v>2.3119999999999998</v>
      </c>
      <c r="S74" s="29">
        <v>2.3119999999999998</v>
      </c>
      <c r="T74" s="29">
        <v>2.3119999999999998</v>
      </c>
      <c r="U74" s="29">
        <v>1.1559999999999999</v>
      </c>
      <c r="V74" s="29">
        <v>1.1559999999999999</v>
      </c>
      <c r="W74" s="29">
        <v>1.1559999999999999</v>
      </c>
      <c r="X74" s="29">
        <v>1.1559999999999999</v>
      </c>
      <c r="Y74" s="29">
        <v>1.1559999999999999</v>
      </c>
      <c r="Z74" s="29"/>
      <c r="AA74" s="29">
        <v>1.1559999999999999</v>
      </c>
      <c r="AB74" s="29"/>
      <c r="AC74" s="29">
        <v>1.1559999999999999</v>
      </c>
      <c r="AD74" s="29">
        <v>1.1559999999999999</v>
      </c>
      <c r="AE74" s="29">
        <v>1.1559999999999999</v>
      </c>
      <c r="AF74" s="29">
        <v>1.1559999999999999</v>
      </c>
      <c r="AG74" s="29">
        <v>1.1559999999999999</v>
      </c>
      <c r="AH74" s="29">
        <v>5.78</v>
      </c>
      <c r="AI74" s="29">
        <v>5.78</v>
      </c>
    </row>
    <row r="75" spans="1:35" ht="15" x14ac:dyDescent="0.25">
      <c r="A75" s="142" t="s">
        <v>119</v>
      </c>
      <c r="B75" s="136" t="s">
        <v>120</v>
      </c>
      <c r="C75" s="26" t="s">
        <v>67</v>
      </c>
      <c r="D75" s="27">
        <f t="shared" si="8"/>
        <v>6.3000000000000028E-2</v>
      </c>
      <c r="E75" s="29">
        <v>2E-3</v>
      </c>
      <c r="F75" s="29">
        <v>1.0999999999999999E-2</v>
      </c>
      <c r="G75" s="29">
        <v>2E-3</v>
      </c>
      <c r="H75" s="29">
        <v>2E-3</v>
      </c>
      <c r="I75" s="29">
        <v>1E-3</v>
      </c>
      <c r="J75" s="29">
        <v>1E-3</v>
      </c>
      <c r="K75" s="29">
        <v>1.0999999999999999E-2</v>
      </c>
      <c r="L75" s="29">
        <v>2E-3</v>
      </c>
      <c r="M75" s="29">
        <v>1E-3</v>
      </c>
      <c r="N75" s="29">
        <v>1E-3</v>
      </c>
      <c r="O75" s="29">
        <v>1E-3</v>
      </c>
      <c r="P75" s="29">
        <v>2E-3</v>
      </c>
      <c r="Q75" s="29">
        <v>4.0000000000000001E-3</v>
      </c>
      <c r="R75" s="29">
        <v>1E-3</v>
      </c>
      <c r="S75" s="29">
        <v>1E-3</v>
      </c>
      <c r="T75" s="29">
        <v>1E-3</v>
      </c>
      <c r="U75" s="29">
        <v>1E-3</v>
      </c>
      <c r="V75" s="29">
        <v>1E-3</v>
      </c>
      <c r="W75" s="29">
        <v>1E-3</v>
      </c>
      <c r="X75" s="29">
        <v>1E-3</v>
      </c>
      <c r="Y75" s="29">
        <v>1E-3</v>
      </c>
      <c r="Z75" s="29">
        <v>1E-3</v>
      </c>
      <c r="AA75" s="29">
        <v>1E-3</v>
      </c>
      <c r="AB75" s="29">
        <v>1E-3</v>
      </c>
      <c r="AC75" s="29">
        <v>1E-3</v>
      </c>
      <c r="AD75" s="29">
        <v>1E-3</v>
      </c>
      <c r="AE75" s="29">
        <v>1E-3</v>
      </c>
      <c r="AF75" s="29">
        <v>1E-3</v>
      </c>
      <c r="AG75" s="29">
        <v>1E-3</v>
      </c>
      <c r="AH75" s="29">
        <v>3.0000000000000001E-3</v>
      </c>
      <c r="AI75" s="29">
        <v>3.0000000000000001E-3</v>
      </c>
    </row>
    <row r="76" spans="1:35" ht="15.75" customHeight="1" thickBot="1" x14ac:dyDescent="0.3">
      <c r="A76" s="154"/>
      <c r="B76" s="180"/>
      <c r="C76" s="45" t="s">
        <v>39</v>
      </c>
      <c r="D76" s="36">
        <f t="shared" si="8"/>
        <v>87.69599999999997</v>
      </c>
      <c r="E76" s="88">
        <v>2.7839999999999998</v>
      </c>
      <c r="F76" s="88">
        <v>15.311999999999999</v>
      </c>
      <c r="G76" s="88">
        <v>2.7839999999999998</v>
      </c>
      <c r="H76" s="88">
        <v>2.7839999999999998</v>
      </c>
      <c r="I76" s="88">
        <v>1.3919999999999999</v>
      </c>
      <c r="J76" s="88">
        <v>1.3919999999999999</v>
      </c>
      <c r="K76" s="88">
        <v>15.311999999999999</v>
      </c>
      <c r="L76" s="88">
        <v>2.7839999999999998</v>
      </c>
      <c r="M76" s="88">
        <v>1.3919999999999999</v>
      </c>
      <c r="N76" s="88">
        <v>1.3919999999999999</v>
      </c>
      <c r="O76" s="88">
        <v>1.3919999999999999</v>
      </c>
      <c r="P76" s="88">
        <v>2.7839999999999998</v>
      </c>
      <c r="Q76" s="88">
        <v>5.5679999999999996</v>
      </c>
      <c r="R76" s="88">
        <v>1.3919999999999999</v>
      </c>
      <c r="S76" s="88">
        <v>1.3919999999999999</v>
      </c>
      <c r="T76" s="88">
        <v>1.3919999999999999</v>
      </c>
      <c r="U76" s="88">
        <v>1.3919999999999999</v>
      </c>
      <c r="V76" s="88">
        <v>1.3919999999999999</v>
      </c>
      <c r="W76" s="88">
        <v>1.3919999999999999</v>
      </c>
      <c r="X76" s="88">
        <v>1.3919999999999999</v>
      </c>
      <c r="Y76" s="88">
        <v>1.3919999999999999</v>
      </c>
      <c r="Z76" s="88">
        <v>1.3919999999999999</v>
      </c>
      <c r="AA76" s="88">
        <v>1.3919999999999999</v>
      </c>
      <c r="AB76" s="88">
        <v>1.3919999999999999</v>
      </c>
      <c r="AC76" s="88">
        <v>1.3919999999999999</v>
      </c>
      <c r="AD76" s="88">
        <v>1.3919999999999999</v>
      </c>
      <c r="AE76" s="88">
        <v>1.3919999999999999</v>
      </c>
      <c r="AF76" s="88">
        <v>1.3919999999999999</v>
      </c>
      <c r="AG76" s="88">
        <v>1.3919999999999999</v>
      </c>
      <c r="AH76" s="88">
        <v>4.1760000000000002</v>
      </c>
      <c r="AI76" s="88">
        <v>4.1760000000000002</v>
      </c>
    </row>
    <row r="77" spans="1:35" ht="15" x14ac:dyDescent="0.25">
      <c r="A77" s="153" t="s">
        <v>121</v>
      </c>
      <c r="B77" s="161" t="s">
        <v>122</v>
      </c>
      <c r="C77" s="46" t="s">
        <v>62</v>
      </c>
      <c r="D77" s="16">
        <f t="shared" si="8"/>
        <v>26</v>
      </c>
      <c r="E77" s="39">
        <v>0</v>
      </c>
      <c r="F77" s="39">
        <v>5</v>
      </c>
      <c r="G77" s="39"/>
      <c r="H77" s="39"/>
      <c r="I77" s="39"/>
      <c r="J77" s="39">
        <v>3</v>
      </c>
      <c r="K77" s="39">
        <v>5</v>
      </c>
      <c r="L77" s="39"/>
      <c r="M77" s="39">
        <v>2</v>
      </c>
      <c r="N77" s="39">
        <v>2</v>
      </c>
      <c r="O77" s="39"/>
      <c r="P77" s="39"/>
      <c r="Q77" s="41">
        <v>2</v>
      </c>
      <c r="R77" s="41"/>
      <c r="S77" s="41"/>
      <c r="T77" s="41">
        <v>2</v>
      </c>
      <c r="U77" s="41"/>
      <c r="V77" s="41"/>
      <c r="W77" s="41"/>
      <c r="X77" s="41"/>
      <c r="Y77" s="41"/>
      <c r="Z77" s="39"/>
      <c r="AA77" s="39"/>
      <c r="AB77" s="39"/>
      <c r="AC77" s="41">
        <v>1</v>
      </c>
      <c r="AD77" s="41"/>
      <c r="AE77" s="41"/>
      <c r="AF77" s="41"/>
      <c r="AG77" s="41"/>
      <c r="AH77" s="39">
        <v>2</v>
      </c>
      <c r="AI77" s="39">
        <v>2</v>
      </c>
    </row>
    <row r="78" spans="1:35" ht="15.75" thickBot="1" x14ac:dyDescent="0.3">
      <c r="A78" s="154"/>
      <c r="B78" s="162"/>
      <c r="C78" s="48" t="s">
        <v>39</v>
      </c>
      <c r="D78" s="36">
        <f t="shared" si="8"/>
        <v>203.93500000000003</v>
      </c>
      <c r="E78" s="51">
        <v>0</v>
      </c>
      <c r="F78" s="50">
        <v>44.984999999999999</v>
      </c>
      <c r="G78" s="50"/>
      <c r="H78" s="50"/>
      <c r="I78" s="51"/>
      <c r="J78" s="50">
        <v>22.190999999999999</v>
      </c>
      <c r="K78" s="50">
        <v>40.645000000000003</v>
      </c>
      <c r="L78" s="51"/>
      <c r="M78" s="50">
        <v>14.794</v>
      </c>
      <c r="N78" s="50">
        <v>14.794</v>
      </c>
      <c r="O78" s="50"/>
      <c r="P78" s="50"/>
      <c r="Q78" s="50">
        <v>14.794</v>
      </c>
      <c r="R78" s="50"/>
      <c r="S78" s="50"/>
      <c r="T78" s="50">
        <v>14.794</v>
      </c>
      <c r="U78" s="50"/>
      <c r="V78" s="50"/>
      <c r="W78" s="50"/>
      <c r="X78" s="50"/>
      <c r="Y78" s="50"/>
      <c r="Z78" s="50"/>
      <c r="AA78" s="50"/>
      <c r="AB78" s="50"/>
      <c r="AC78" s="50">
        <v>7.35</v>
      </c>
      <c r="AD78" s="50"/>
      <c r="AE78" s="50"/>
      <c r="AF78" s="50"/>
      <c r="AG78" s="50"/>
      <c r="AH78" s="50">
        <v>14.794</v>
      </c>
      <c r="AI78" s="50">
        <v>14.794</v>
      </c>
    </row>
    <row r="79" spans="1:35" ht="15" x14ac:dyDescent="0.25">
      <c r="A79" s="153" t="s">
        <v>123</v>
      </c>
      <c r="B79" s="164" t="s">
        <v>124</v>
      </c>
      <c r="C79" s="52" t="s">
        <v>62</v>
      </c>
      <c r="D79" s="16">
        <f t="shared" si="8"/>
        <v>511</v>
      </c>
      <c r="E79" s="62">
        <v>8</v>
      </c>
      <c r="F79" s="62">
        <v>25</v>
      </c>
      <c r="G79" s="62">
        <v>12</v>
      </c>
      <c r="H79" s="62">
        <v>12</v>
      </c>
      <c r="I79" s="62">
        <v>10</v>
      </c>
      <c r="J79" s="62">
        <v>10</v>
      </c>
      <c r="K79" s="62">
        <v>25</v>
      </c>
      <c r="L79" s="62">
        <v>10</v>
      </c>
      <c r="M79" s="62">
        <v>10</v>
      </c>
      <c r="N79" s="62">
        <v>10</v>
      </c>
      <c r="O79" s="62">
        <v>15</v>
      </c>
      <c r="P79" s="62">
        <v>15</v>
      </c>
      <c r="Q79" s="62">
        <v>15</v>
      </c>
      <c r="R79" s="62">
        <v>15</v>
      </c>
      <c r="S79" s="62">
        <v>15</v>
      </c>
      <c r="T79" s="62">
        <v>15</v>
      </c>
      <c r="U79" s="62">
        <v>15</v>
      </c>
      <c r="V79" s="62">
        <v>12</v>
      </c>
      <c r="W79" s="62">
        <v>20</v>
      </c>
      <c r="X79" s="62">
        <v>10</v>
      </c>
      <c r="Y79" s="62">
        <v>15</v>
      </c>
      <c r="Z79" s="62">
        <v>46</v>
      </c>
      <c r="AA79" s="62">
        <v>15</v>
      </c>
      <c r="AB79" s="62">
        <v>46</v>
      </c>
      <c r="AC79" s="62">
        <v>10</v>
      </c>
      <c r="AD79" s="62">
        <v>15</v>
      </c>
      <c r="AE79" s="62">
        <v>15</v>
      </c>
      <c r="AF79" s="62">
        <v>15</v>
      </c>
      <c r="AG79" s="62">
        <v>15</v>
      </c>
      <c r="AH79" s="62">
        <v>20</v>
      </c>
      <c r="AI79" s="62">
        <v>20</v>
      </c>
    </row>
    <row r="80" spans="1:35" ht="15.75" thickBot="1" x14ac:dyDescent="0.3">
      <c r="A80" s="154"/>
      <c r="B80" s="174"/>
      <c r="C80" s="45" t="s">
        <v>39</v>
      </c>
      <c r="D80" s="36">
        <f t="shared" si="8"/>
        <v>608.39600000000019</v>
      </c>
      <c r="E80" s="50">
        <v>9.5250000000000004</v>
      </c>
      <c r="F80" s="50">
        <v>29.765000000000001</v>
      </c>
      <c r="G80" s="50">
        <v>14.286</v>
      </c>
      <c r="H80" s="50">
        <v>14.286</v>
      </c>
      <c r="I80" s="50">
        <v>11.904999999999999</v>
      </c>
      <c r="J80" s="50">
        <v>11.904999999999999</v>
      </c>
      <c r="K80" s="50">
        <v>29.765000000000001</v>
      </c>
      <c r="L80" s="50">
        <v>11.904999999999999</v>
      </c>
      <c r="M80" s="50">
        <v>11.904999999999999</v>
      </c>
      <c r="N80" s="50">
        <v>11.904999999999999</v>
      </c>
      <c r="O80" s="50">
        <v>17.86</v>
      </c>
      <c r="P80" s="50">
        <v>17.86</v>
      </c>
      <c r="Q80" s="50">
        <v>17.86</v>
      </c>
      <c r="R80" s="50">
        <v>17.86</v>
      </c>
      <c r="S80" s="50">
        <v>17.86</v>
      </c>
      <c r="T80" s="50">
        <v>17.86</v>
      </c>
      <c r="U80" s="50">
        <v>17.86</v>
      </c>
      <c r="V80" s="50">
        <v>14.286</v>
      </c>
      <c r="W80" s="50">
        <v>23.812000000000001</v>
      </c>
      <c r="X80" s="50">
        <v>11.904999999999999</v>
      </c>
      <c r="Y80" s="50">
        <v>17.86</v>
      </c>
      <c r="Z80" s="50">
        <v>54.765999999999998</v>
      </c>
      <c r="AA80" s="50">
        <v>17.86</v>
      </c>
      <c r="AB80" s="50">
        <v>54.765999999999998</v>
      </c>
      <c r="AC80" s="50">
        <v>11.904999999999999</v>
      </c>
      <c r="AD80" s="50">
        <v>17.86</v>
      </c>
      <c r="AE80" s="50">
        <v>17.86</v>
      </c>
      <c r="AF80" s="50">
        <v>17.86</v>
      </c>
      <c r="AG80" s="50">
        <v>17.86</v>
      </c>
      <c r="AH80" s="50">
        <v>23.812000000000001</v>
      </c>
      <c r="AI80" s="50">
        <v>23.812000000000001</v>
      </c>
    </row>
    <row r="81" spans="1:36" s="24" customFormat="1" ht="15.75" thickBot="1" x14ac:dyDescent="0.3">
      <c r="A81" s="89" t="s">
        <v>125</v>
      </c>
      <c r="B81" s="90" t="s">
        <v>126</v>
      </c>
      <c r="C81" s="91" t="s">
        <v>39</v>
      </c>
      <c r="D81" s="80">
        <f t="shared" si="8"/>
        <v>695.75600000000009</v>
      </c>
      <c r="E81" s="81">
        <f t="shared" ref="E81:AI81" si="9">E83+E85+E87</f>
        <v>8.2219999999999995</v>
      </c>
      <c r="F81" s="81">
        <f t="shared" si="9"/>
        <v>28.480999999999998</v>
      </c>
      <c r="G81" s="81">
        <f t="shared" si="9"/>
        <v>7.8359999999999994</v>
      </c>
      <c r="H81" s="81">
        <f t="shared" si="9"/>
        <v>7.8359999999999994</v>
      </c>
      <c r="I81" s="81">
        <f t="shared" si="9"/>
        <v>8.7199999999999989</v>
      </c>
      <c r="J81" s="81">
        <f t="shared" si="9"/>
        <v>32.515999999999998</v>
      </c>
      <c r="K81" s="81">
        <f t="shared" si="9"/>
        <v>26.551000000000002</v>
      </c>
      <c r="L81" s="81">
        <f t="shared" si="9"/>
        <v>11.236000000000001</v>
      </c>
      <c r="M81" s="81">
        <f t="shared" si="9"/>
        <v>7.8359999999999994</v>
      </c>
      <c r="N81" s="81">
        <f t="shared" si="9"/>
        <v>16.901</v>
      </c>
      <c r="O81" s="81">
        <f t="shared" si="9"/>
        <v>7.8359999999999994</v>
      </c>
      <c r="P81" s="81">
        <f t="shared" si="9"/>
        <v>22.567</v>
      </c>
      <c r="Q81" s="72">
        <f t="shared" si="9"/>
        <v>7.8359999999999994</v>
      </c>
      <c r="R81" s="72">
        <f t="shared" si="9"/>
        <v>13.501999999999999</v>
      </c>
      <c r="S81" s="72">
        <f t="shared" si="9"/>
        <v>21.434000000000001</v>
      </c>
      <c r="T81" s="72">
        <f t="shared" si="9"/>
        <v>37.048000000000002</v>
      </c>
      <c r="U81" s="72">
        <f t="shared" si="9"/>
        <v>13.501999999999999</v>
      </c>
      <c r="V81" s="72">
        <f t="shared" si="9"/>
        <v>37.048000000000002</v>
      </c>
      <c r="W81" s="72">
        <f t="shared" si="9"/>
        <v>21.434000000000001</v>
      </c>
      <c r="X81" s="72">
        <f t="shared" si="9"/>
        <v>7.8359999999999994</v>
      </c>
      <c r="Y81" s="72">
        <f t="shared" si="9"/>
        <v>8.9689999999999994</v>
      </c>
      <c r="Z81" s="81">
        <f>Z83+Z85+Z87</f>
        <v>81.488</v>
      </c>
      <c r="AA81" s="81">
        <f>AA83+AA85+AA87</f>
        <v>16.901</v>
      </c>
      <c r="AB81" s="81">
        <f>AB83+AB85+AB87</f>
        <v>45.228999999999999</v>
      </c>
      <c r="AC81" s="81">
        <f>AC83+AC85+AC87</f>
        <v>16.901</v>
      </c>
      <c r="AD81" s="72">
        <f t="shared" si="9"/>
        <v>21.434000000000001</v>
      </c>
      <c r="AE81" s="72">
        <f t="shared" si="9"/>
        <v>21.434000000000001</v>
      </c>
      <c r="AF81" s="72">
        <f t="shared" si="9"/>
        <v>19.166999999999998</v>
      </c>
      <c r="AG81" s="72">
        <f t="shared" si="9"/>
        <v>45.228999999999999</v>
      </c>
      <c r="AH81" s="81">
        <f t="shared" si="9"/>
        <v>51.143000000000001</v>
      </c>
      <c r="AI81" s="81">
        <f t="shared" si="9"/>
        <v>21.683</v>
      </c>
    </row>
    <row r="82" spans="1:36" s="24" customFormat="1" ht="15" x14ac:dyDescent="0.25">
      <c r="A82" s="181">
        <v>25</v>
      </c>
      <c r="B82" s="189" t="s">
        <v>127</v>
      </c>
      <c r="C82" s="92" t="s">
        <v>67</v>
      </c>
      <c r="D82" s="53">
        <f t="shared" si="8"/>
        <v>0.19800000000000012</v>
      </c>
      <c r="E82" s="54">
        <v>3.0000000000000001E-3</v>
      </c>
      <c r="F82" s="54">
        <v>7.0000000000000001E-3</v>
      </c>
      <c r="G82" s="54">
        <v>6.0000000000000001E-3</v>
      </c>
      <c r="H82" s="54">
        <v>6.0000000000000001E-3</v>
      </c>
      <c r="I82" s="54">
        <v>5.0000000000000001E-3</v>
      </c>
      <c r="J82" s="54">
        <v>5.0000000000000001E-3</v>
      </c>
      <c r="K82" s="54">
        <v>2.1999999999999999E-2</v>
      </c>
      <c r="L82" s="54">
        <v>6.0000000000000001E-3</v>
      </c>
      <c r="M82" s="54">
        <v>6.0000000000000001E-3</v>
      </c>
      <c r="N82" s="54">
        <v>6.0000000000000001E-3</v>
      </c>
      <c r="O82" s="54">
        <v>6.0000000000000001E-3</v>
      </c>
      <c r="P82" s="54">
        <v>6.0000000000000001E-3</v>
      </c>
      <c r="Q82" s="54">
        <v>6.0000000000000001E-3</v>
      </c>
      <c r="R82" s="54">
        <v>6.0000000000000001E-3</v>
      </c>
      <c r="S82" s="54">
        <v>6.0000000000000001E-3</v>
      </c>
      <c r="T82" s="54">
        <v>5.0000000000000001E-3</v>
      </c>
      <c r="U82" s="54">
        <v>6.0000000000000001E-3</v>
      </c>
      <c r="V82" s="54">
        <v>5.0000000000000001E-3</v>
      </c>
      <c r="W82" s="54">
        <v>6.0000000000000001E-3</v>
      </c>
      <c r="X82" s="54">
        <v>6.0000000000000001E-3</v>
      </c>
      <c r="Y82" s="54">
        <v>6.0000000000000001E-3</v>
      </c>
      <c r="Z82" s="54">
        <v>6.0000000000000001E-3</v>
      </c>
      <c r="AA82" s="54">
        <v>6.0000000000000001E-3</v>
      </c>
      <c r="AB82" s="54">
        <v>6.0000000000000001E-3</v>
      </c>
      <c r="AC82" s="54">
        <v>6.0000000000000001E-3</v>
      </c>
      <c r="AD82" s="54">
        <v>6.0000000000000001E-3</v>
      </c>
      <c r="AE82" s="54">
        <v>6.0000000000000001E-3</v>
      </c>
      <c r="AF82" s="54">
        <v>6.0000000000000001E-3</v>
      </c>
      <c r="AG82" s="54">
        <v>6.0000000000000001E-3</v>
      </c>
      <c r="AH82" s="54">
        <v>7.0000000000000001E-3</v>
      </c>
      <c r="AI82" s="54">
        <v>7.0000000000000001E-3</v>
      </c>
    </row>
    <row r="83" spans="1:36" s="24" customFormat="1" ht="15.75" thickBot="1" x14ac:dyDescent="0.3">
      <c r="A83" s="182"/>
      <c r="B83" s="190"/>
      <c r="C83" s="93" t="s">
        <v>39</v>
      </c>
      <c r="D83" s="36">
        <f t="shared" si="8"/>
        <v>49.302000000000007</v>
      </c>
      <c r="E83" s="49">
        <v>0.747</v>
      </c>
      <c r="F83" s="49">
        <v>1.7430000000000001</v>
      </c>
      <c r="G83" s="49">
        <v>1.494</v>
      </c>
      <c r="H83" s="49">
        <v>1.494</v>
      </c>
      <c r="I83" s="49">
        <v>1.2450000000000001</v>
      </c>
      <c r="J83" s="49">
        <v>1.2450000000000001</v>
      </c>
      <c r="K83" s="49">
        <v>5.4779999999999998</v>
      </c>
      <c r="L83" s="49">
        <v>1.494</v>
      </c>
      <c r="M83" s="49">
        <v>1.494</v>
      </c>
      <c r="N83" s="49">
        <v>1.494</v>
      </c>
      <c r="O83" s="49">
        <v>1.494</v>
      </c>
      <c r="P83" s="49">
        <v>1.494</v>
      </c>
      <c r="Q83" s="49">
        <v>1.494</v>
      </c>
      <c r="R83" s="49">
        <v>1.494</v>
      </c>
      <c r="S83" s="49">
        <v>1.494</v>
      </c>
      <c r="T83" s="49">
        <v>1.2450000000000001</v>
      </c>
      <c r="U83" s="49">
        <v>1.494</v>
      </c>
      <c r="V83" s="49">
        <v>1.2450000000000001</v>
      </c>
      <c r="W83" s="49">
        <v>1.494</v>
      </c>
      <c r="X83" s="49">
        <v>1.494</v>
      </c>
      <c r="Y83" s="49">
        <v>1.494</v>
      </c>
      <c r="Z83" s="49">
        <v>1.494</v>
      </c>
      <c r="AA83" s="49">
        <v>1.494</v>
      </c>
      <c r="AB83" s="49">
        <v>1.494</v>
      </c>
      <c r="AC83" s="49">
        <v>1.494</v>
      </c>
      <c r="AD83" s="49">
        <v>1.494</v>
      </c>
      <c r="AE83" s="49">
        <v>1.494</v>
      </c>
      <c r="AF83" s="49">
        <v>1.494</v>
      </c>
      <c r="AG83" s="49">
        <v>1.494</v>
      </c>
      <c r="AH83" s="49">
        <v>1.7430000000000001</v>
      </c>
      <c r="AI83" s="49">
        <v>1.7430000000000001</v>
      </c>
    </row>
    <row r="84" spans="1:36" s="24" customFormat="1" ht="15" customHeight="1" x14ac:dyDescent="0.25">
      <c r="A84" s="181">
        <v>26</v>
      </c>
      <c r="B84" s="183" t="s">
        <v>128</v>
      </c>
      <c r="C84" s="94" t="s">
        <v>62</v>
      </c>
      <c r="D84" s="16">
        <f t="shared" si="8"/>
        <v>459</v>
      </c>
      <c r="E84" s="39">
        <v>3</v>
      </c>
      <c r="F84" s="39">
        <v>20</v>
      </c>
      <c r="G84" s="39">
        <v>2</v>
      </c>
      <c r="H84" s="39">
        <v>2</v>
      </c>
      <c r="I84" s="39">
        <v>3</v>
      </c>
      <c r="J84" s="39">
        <v>24</v>
      </c>
      <c r="K84" s="39">
        <v>15</v>
      </c>
      <c r="L84" s="39">
        <v>5</v>
      </c>
      <c r="M84" s="39">
        <v>2</v>
      </c>
      <c r="N84" s="39">
        <v>10</v>
      </c>
      <c r="O84" s="39">
        <v>2</v>
      </c>
      <c r="P84" s="39">
        <v>15</v>
      </c>
      <c r="Q84" s="41">
        <v>2</v>
      </c>
      <c r="R84" s="41">
        <v>7</v>
      </c>
      <c r="S84" s="41">
        <v>14</v>
      </c>
      <c r="T84" s="41">
        <v>28</v>
      </c>
      <c r="U84" s="41">
        <v>7</v>
      </c>
      <c r="V84" s="41">
        <v>28</v>
      </c>
      <c r="W84" s="41">
        <v>14</v>
      </c>
      <c r="X84" s="41">
        <v>2</v>
      </c>
      <c r="Y84" s="41">
        <v>3</v>
      </c>
      <c r="Z84" s="39">
        <v>67</v>
      </c>
      <c r="AA84" s="39">
        <v>10</v>
      </c>
      <c r="AB84" s="39">
        <v>35</v>
      </c>
      <c r="AC84" s="39">
        <v>10</v>
      </c>
      <c r="AD84" s="41">
        <v>14</v>
      </c>
      <c r="AE84" s="41">
        <v>14</v>
      </c>
      <c r="AF84" s="41">
        <v>12</v>
      </c>
      <c r="AG84" s="41">
        <v>35</v>
      </c>
      <c r="AH84" s="39">
        <v>40</v>
      </c>
      <c r="AI84" s="39">
        <v>14</v>
      </c>
    </row>
    <row r="85" spans="1:36" s="24" customFormat="1" ht="15.75" thickBot="1" x14ac:dyDescent="0.3">
      <c r="A85" s="182"/>
      <c r="B85" s="184"/>
      <c r="C85" s="95" t="s">
        <v>39</v>
      </c>
      <c r="D85" s="36">
        <f t="shared" si="8"/>
        <v>520.09799999999996</v>
      </c>
      <c r="E85" s="50">
        <v>3.399</v>
      </c>
      <c r="F85" s="50">
        <v>22.661999999999999</v>
      </c>
      <c r="G85" s="50">
        <v>2.266</v>
      </c>
      <c r="H85" s="50">
        <v>2.266</v>
      </c>
      <c r="I85" s="50">
        <v>3.399</v>
      </c>
      <c r="J85" s="50">
        <v>27.195</v>
      </c>
      <c r="K85" s="50">
        <v>16.997</v>
      </c>
      <c r="L85" s="50">
        <v>5.6660000000000004</v>
      </c>
      <c r="M85" s="50">
        <v>2.266</v>
      </c>
      <c r="N85" s="50">
        <v>11.331</v>
      </c>
      <c r="O85" s="50">
        <v>2.266</v>
      </c>
      <c r="P85" s="50">
        <v>16.997</v>
      </c>
      <c r="Q85" s="50">
        <v>2.266</v>
      </c>
      <c r="R85" s="50">
        <v>7.9320000000000004</v>
      </c>
      <c r="S85" s="50">
        <v>15.864000000000001</v>
      </c>
      <c r="T85" s="50">
        <v>31.727</v>
      </c>
      <c r="U85" s="50">
        <v>7.9320000000000004</v>
      </c>
      <c r="V85" s="50">
        <v>31.727</v>
      </c>
      <c r="W85" s="50">
        <v>15.864000000000001</v>
      </c>
      <c r="X85" s="50">
        <v>2.266</v>
      </c>
      <c r="Y85" s="50">
        <v>3.399</v>
      </c>
      <c r="Z85" s="50">
        <v>75.918000000000006</v>
      </c>
      <c r="AA85" s="50">
        <v>11.331</v>
      </c>
      <c r="AB85" s="50">
        <v>39.658999999999999</v>
      </c>
      <c r="AC85" s="50">
        <v>11.331</v>
      </c>
      <c r="AD85" s="50">
        <v>15.864000000000001</v>
      </c>
      <c r="AE85" s="50">
        <v>15.864000000000001</v>
      </c>
      <c r="AF85" s="29">
        <v>13.597</v>
      </c>
      <c r="AG85" s="50">
        <v>39.658999999999999</v>
      </c>
      <c r="AH85" s="50">
        <v>45.323999999999998</v>
      </c>
      <c r="AI85" s="50">
        <v>15.864000000000001</v>
      </c>
    </row>
    <row r="86" spans="1:36" s="24" customFormat="1" ht="15" x14ac:dyDescent="0.25">
      <c r="A86" s="185" t="s">
        <v>129</v>
      </c>
      <c r="B86" s="187" t="s">
        <v>130</v>
      </c>
      <c r="C86" s="92" t="s">
        <v>62</v>
      </c>
      <c r="D86" s="16">
        <f t="shared" si="8"/>
        <v>31</v>
      </c>
      <c r="E86" s="39">
        <v>1</v>
      </c>
      <c r="F86" s="39">
        <v>1</v>
      </c>
      <c r="G86" s="39">
        <v>1</v>
      </c>
      <c r="H86" s="39">
        <v>1</v>
      </c>
      <c r="I86" s="39">
        <v>1</v>
      </c>
      <c r="J86" s="39">
        <v>1</v>
      </c>
      <c r="K86" s="39">
        <v>1</v>
      </c>
      <c r="L86" s="39">
        <v>1</v>
      </c>
      <c r="M86" s="39">
        <v>1</v>
      </c>
      <c r="N86" s="39">
        <v>1</v>
      </c>
      <c r="O86" s="39">
        <v>1</v>
      </c>
      <c r="P86" s="39">
        <v>1</v>
      </c>
      <c r="Q86" s="39">
        <v>1</v>
      </c>
      <c r="R86" s="39">
        <v>1</v>
      </c>
      <c r="S86" s="39">
        <v>1</v>
      </c>
      <c r="T86" s="39">
        <v>1</v>
      </c>
      <c r="U86" s="39">
        <v>1</v>
      </c>
      <c r="V86" s="39">
        <v>1</v>
      </c>
      <c r="W86" s="39">
        <v>1</v>
      </c>
      <c r="X86" s="39">
        <v>1</v>
      </c>
      <c r="Y86" s="39">
        <v>1</v>
      </c>
      <c r="Z86" s="39">
        <v>1</v>
      </c>
      <c r="AA86" s="39">
        <v>1</v>
      </c>
      <c r="AB86" s="39">
        <v>1</v>
      </c>
      <c r="AC86" s="39">
        <v>1</v>
      </c>
      <c r="AD86" s="39">
        <v>1</v>
      </c>
      <c r="AE86" s="39">
        <v>1</v>
      </c>
      <c r="AF86" s="39">
        <v>1</v>
      </c>
      <c r="AG86" s="39">
        <v>1</v>
      </c>
      <c r="AH86" s="39">
        <v>1</v>
      </c>
      <c r="AI86" s="39">
        <v>1</v>
      </c>
      <c r="AJ86" s="39"/>
    </row>
    <row r="87" spans="1:36" s="24" customFormat="1" ht="15.75" thickBot="1" x14ac:dyDescent="0.3">
      <c r="A87" s="186"/>
      <c r="B87" s="188"/>
      <c r="C87" s="93" t="s">
        <v>39</v>
      </c>
      <c r="D87" s="36">
        <f t="shared" si="8"/>
        <v>126.3559999999999</v>
      </c>
      <c r="E87" s="50">
        <v>4.0759999999999996</v>
      </c>
      <c r="F87" s="50">
        <v>4.0759999999999996</v>
      </c>
      <c r="G87" s="50">
        <v>4.0759999999999996</v>
      </c>
      <c r="H87" s="50">
        <v>4.0759999999999996</v>
      </c>
      <c r="I87" s="50">
        <v>4.0759999999999996</v>
      </c>
      <c r="J87" s="50">
        <v>4.0759999999999996</v>
      </c>
      <c r="K87" s="50">
        <v>4.0759999999999996</v>
      </c>
      <c r="L87" s="50">
        <v>4.0759999999999996</v>
      </c>
      <c r="M87" s="50">
        <v>4.0759999999999996</v>
      </c>
      <c r="N87" s="50">
        <v>4.0759999999999996</v>
      </c>
      <c r="O87" s="50">
        <v>4.0759999999999996</v>
      </c>
      <c r="P87" s="50">
        <v>4.0759999999999996</v>
      </c>
      <c r="Q87" s="50">
        <v>4.0759999999999996</v>
      </c>
      <c r="R87" s="50">
        <v>4.0759999999999996</v>
      </c>
      <c r="S87" s="50">
        <v>4.0759999999999996</v>
      </c>
      <c r="T87" s="50">
        <v>4.0759999999999996</v>
      </c>
      <c r="U87" s="50">
        <v>4.0759999999999996</v>
      </c>
      <c r="V87" s="50">
        <v>4.0759999999999996</v>
      </c>
      <c r="W87" s="50">
        <v>4.0759999999999996</v>
      </c>
      <c r="X87" s="50">
        <v>4.0759999999999996</v>
      </c>
      <c r="Y87" s="50">
        <v>4.0759999999999996</v>
      </c>
      <c r="Z87" s="50">
        <v>4.0759999999999996</v>
      </c>
      <c r="AA87" s="50">
        <v>4.0759999999999996</v>
      </c>
      <c r="AB87" s="50">
        <v>4.0759999999999996</v>
      </c>
      <c r="AC87" s="50">
        <v>4.0759999999999996</v>
      </c>
      <c r="AD87" s="50">
        <v>4.0759999999999996</v>
      </c>
      <c r="AE87" s="50">
        <v>4.0759999999999996</v>
      </c>
      <c r="AF87" s="50">
        <v>4.0759999999999996</v>
      </c>
      <c r="AG87" s="50">
        <v>4.0759999999999996</v>
      </c>
      <c r="AH87" s="50">
        <v>4.0759999999999996</v>
      </c>
      <c r="AI87" s="50">
        <v>4.0759999999999996</v>
      </c>
      <c r="AJ87" s="50"/>
    </row>
    <row r="88" spans="1:36" s="24" customFormat="1" ht="33.6" customHeight="1" thickBot="1" x14ac:dyDescent="0.25">
      <c r="A88" s="89" t="s">
        <v>131</v>
      </c>
      <c r="B88" s="96" t="s">
        <v>132</v>
      </c>
      <c r="C88" s="97" t="s">
        <v>39</v>
      </c>
      <c r="D88" s="98">
        <f t="shared" si="8"/>
        <v>0</v>
      </c>
      <c r="E88" s="98">
        <f t="shared" ref="E88:P88" si="10">E89+E90</f>
        <v>0</v>
      </c>
      <c r="F88" s="98">
        <f t="shared" si="10"/>
        <v>0</v>
      </c>
      <c r="G88" s="98">
        <f t="shared" si="10"/>
        <v>0</v>
      </c>
      <c r="H88" s="98">
        <f t="shared" si="10"/>
        <v>0</v>
      </c>
      <c r="I88" s="98">
        <f t="shared" si="10"/>
        <v>0</v>
      </c>
      <c r="J88" s="98">
        <f t="shared" si="10"/>
        <v>0</v>
      </c>
      <c r="K88" s="98">
        <f t="shared" si="10"/>
        <v>0</v>
      </c>
      <c r="L88" s="98">
        <f t="shared" si="10"/>
        <v>0</v>
      </c>
      <c r="M88" s="98">
        <f t="shared" si="10"/>
        <v>0</v>
      </c>
      <c r="N88" s="98">
        <f t="shared" si="10"/>
        <v>0</v>
      </c>
      <c r="O88" s="98">
        <f t="shared" si="10"/>
        <v>0</v>
      </c>
      <c r="P88" s="98">
        <f t="shared" si="10"/>
        <v>0</v>
      </c>
      <c r="Q88" s="99">
        <f>Q89</f>
        <v>0</v>
      </c>
      <c r="R88" s="99">
        <f>R89</f>
        <v>0</v>
      </c>
      <c r="S88" s="100">
        <f t="shared" ref="S88:AI88" si="11">S89+S90</f>
        <v>0</v>
      </c>
      <c r="T88" s="100">
        <f t="shared" si="11"/>
        <v>0</v>
      </c>
      <c r="U88" s="100">
        <f t="shared" si="11"/>
        <v>0</v>
      </c>
      <c r="V88" s="100">
        <f t="shared" si="11"/>
        <v>0</v>
      </c>
      <c r="W88" s="100">
        <f t="shared" si="11"/>
        <v>0</v>
      </c>
      <c r="X88" s="100">
        <f t="shared" si="11"/>
        <v>0</v>
      </c>
      <c r="Y88" s="100">
        <f t="shared" si="11"/>
        <v>0</v>
      </c>
      <c r="Z88" s="98">
        <f>Z89+Z90</f>
        <v>0</v>
      </c>
      <c r="AA88" s="98">
        <f>AA89+AA90</f>
        <v>0</v>
      </c>
      <c r="AB88" s="98">
        <f>AB89+AB90</f>
        <v>0</v>
      </c>
      <c r="AC88" s="98">
        <f>AC89+AC90</f>
        <v>0</v>
      </c>
      <c r="AD88" s="98">
        <f t="shared" si="11"/>
        <v>0</v>
      </c>
      <c r="AE88" s="98">
        <f t="shared" si="11"/>
        <v>0</v>
      </c>
      <c r="AF88" s="98">
        <f t="shared" si="11"/>
        <v>0</v>
      </c>
      <c r="AG88" s="98">
        <f t="shared" si="11"/>
        <v>0</v>
      </c>
      <c r="AH88" s="98">
        <f t="shared" si="11"/>
        <v>0</v>
      </c>
      <c r="AI88" s="98">
        <f t="shared" si="11"/>
        <v>0</v>
      </c>
    </row>
    <row r="89" spans="1:36" s="24" customFormat="1" ht="15.75" thickBot="1" x14ac:dyDescent="0.3">
      <c r="A89" s="101" t="s">
        <v>133</v>
      </c>
      <c r="B89" s="102" t="s">
        <v>134</v>
      </c>
      <c r="C89" s="103" t="s">
        <v>39</v>
      </c>
      <c r="D89" s="104">
        <f t="shared" si="8"/>
        <v>0</v>
      </c>
      <c r="E89" s="105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105">
        <v>0</v>
      </c>
      <c r="R89" s="105">
        <v>0</v>
      </c>
      <c r="S89" s="105">
        <v>0</v>
      </c>
      <c r="T89" s="105">
        <v>0</v>
      </c>
      <c r="U89" s="105">
        <v>0</v>
      </c>
      <c r="V89" s="105">
        <v>0</v>
      </c>
      <c r="W89" s="105">
        <v>0</v>
      </c>
      <c r="X89" s="105">
        <v>0</v>
      </c>
      <c r="Y89" s="105">
        <v>0</v>
      </c>
      <c r="Z89" s="106">
        <v>0</v>
      </c>
      <c r="AA89" s="106">
        <v>0</v>
      </c>
      <c r="AB89" s="106"/>
      <c r="AC89" s="106"/>
      <c r="AD89" s="105">
        <v>0</v>
      </c>
      <c r="AE89" s="105">
        <v>0</v>
      </c>
      <c r="AF89" s="105">
        <v>0</v>
      </c>
      <c r="AG89" s="105">
        <v>0</v>
      </c>
      <c r="AH89" s="106">
        <v>0</v>
      </c>
      <c r="AI89" s="106">
        <v>0</v>
      </c>
    </row>
    <row r="90" spans="1:36" s="24" customFormat="1" ht="15.75" thickBot="1" x14ac:dyDescent="0.3">
      <c r="A90" s="101" t="s">
        <v>135</v>
      </c>
      <c r="B90" s="102" t="s">
        <v>136</v>
      </c>
      <c r="C90" s="107" t="s">
        <v>39</v>
      </c>
      <c r="D90" s="104">
        <f t="shared" si="8"/>
        <v>0</v>
      </c>
      <c r="E90" s="108">
        <v>0</v>
      </c>
      <c r="F90" s="108">
        <v>0</v>
      </c>
      <c r="G90" s="108">
        <v>0</v>
      </c>
      <c r="H90" s="108">
        <v>0</v>
      </c>
      <c r="I90" s="108">
        <v>0</v>
      </c>
      <c r="J90" s="108">
        <v>0</v>
      </c>
      <c r="K90" s="109">
        <v>0</v>
      </c>
      <c r="L90" s="108">
        <v>0</v>
      </c>
      <c r="M90" s="108">
        <v>0</v>
      </c>
      <c r="N90" s="108">
        <v>0</v>
      </c>
      <c r="O90" s="108">
        <v>0</v>
      </c>
      <c r="P90" s="108">
        <v>0</v>
      </c>
      <c r="Q90" s="110">
        <v>0</v>
      </c>
      <c r="R90" s="110">
        <v>0</v>
      </c>
      <c r="S90" s="110">
        <v>0</v>
      </c>
      <c r="T90" s="110"/>
      <c r="U90" s="110"/>
      <c r="V90" s="110"/>
      <c r="W90" s="111">
        <v>0</v>
      </c>
      <c r="X90" s="110"/>
      <c r="Y90" s="110"/>
      <c r="Z90" s="112">
        <v>0</v>
      </c>
      <c r="AA90" s="112">
        <v>0</v>
      </c>
      <c r="AB90" s="112"/>
      <c r="AC90" s="112"/>
      <c r="AD90" s="110">
        <v>0</v>
      </c>
      <c r="AE90" s="110"/>
      <c r="AF90" s="110">
        <v>0</v>
      </c>
      <c r="AG90" s="110">
        <v>0</v>
      </c>
      <c r="AH90" s="112">
        <v>0</v>
      </c>
      <c r="AI90" s="112">
        <v>0</v>
      </c>
    </row>
    <row r="91" spans="1:36" s="24" customFormat="1" ht="15.75" thickBot="1" x14ac:dyDescent="0.3">
      <c r="A91" s="79" t="s">
        <v>137</v>
      </c>
      <c r="B91" s="113" t="s">
        <v>138</v>
      </c>
      <c r="C91" s="12" t="s">
        <v>39</v>
      </c>
      <c r="D91" s="114">
        <f t="shared" si="8"/>
        <v>1307.537</v>
      </c>
      <c r="E91" s="82">
        <v>15.8</v>
      </c>
      <c r="F91" s="82">
        <f>84.86+40.99</f>
        <v>125.85</v>
      </c>
      <c r="G91" s="82">
        <v>13.8</v>
      </c>
      <c r="H91" s="82">
        <v>13.8</v>
      </c>
      <c r="I91" s="82">
        <v>8.3000000000000007</v>
      </c>
      <c r="J91" s="82">
        <v>11.8</v>
      </c>
      <c r="K91" s="82">
        <v>51</v>
      </c>
      <c r="L91" s="82">
        <v>10.36</v>
      </c>
      <c r="M91" s="82">
        <v>15.2</v>
      </c>
      <c r="N91" s="82">
        <v>8.1999999999999993</v>
      </c>
      <c r="O91" s="82">
        <v>23.15</v>
      </c>
      <c r="P91" s="82">
        <v>35.1</v>
      </c>
      <c r="Q91" s="82">
        <v>40.299999999999997</v>
      </c>
      <c r="R91" s="82">
        <v>26.54</v>
      </c>
      <c r="S91" s="82">
        <v>26.9</v>
      </c>
      <c r="T91" s="82">
        <v>26.8</v>
      </c>
      <c r="U91" s="82">
        <v>27</v>
      </c>
      <c r="V91" s="82">
        <v>27</v>
      </c>
      <c r="W91" s="82">
        <v>34.6</v>
      </c>
      <c r="X91" s="82">
        <v>35.200000000000003</v>
      </c>
      <c r="Y91" s="82">
        <v>33</v>
      </c>
      <c r="Z91" s="82">
        <v>205.45</v>
      </c>
      <c r="AA91" s="82">
        <v>28.3</v>
      </c>
      <c r="AB91" s="82">
        <f>180.4+51.037</f>
        <v>231.43700000000001</v>
      </c>
      <c r="AC91" s="82">
        <v>25.5</v>
      </c>
      <c r="AD91" s="82">
        <v>25.55</v>
      </c>
      <c r="AE91" s="82">
        <v>33.9</v>
      </c>
      <c r="AF91" s="82">
        <v>31.6</v>
      </c>
      <c r="AG91" s="82">
        <v>18.5</v>
      </c>
      <c r="AH91" s="82">
        <v>46.8</v>
      </c>
      <c r="AI91" s="82">
        <v>50.8</v>
      </c>
    </row>
    <row r="92" spans="1:36" s="24" customFormat="1" ht="15.75" thickBot="1" x14ac:dyDescent="0.3">
      <c r="A92" s="115"/>
      <c r="B92" s="116" t="s">
        <v>139</v>
      </c>
      <c r="C92" s="117" t="s">
        <v>39</v>
      </c>
      <c r="D92" s="80">
        <f>E92+F92+G92+H92+I92+J92+K92+L92+M92+N92+O92+P92+Q92+R92+S92+T92+U92+V92+W92+X92+Y92+Z92+AA92+AB92+AC92+AD92+AE92+AF92+AG92+AH92+AI92</f>
        <v>11556.999999999998</v>
      </c>
      <c r="E92" s="118">
        <f t="shared" ref="E92:AG92" si="12">E5+E66+E81+E88+E91</f>
        <v>66.956000000000003</v>
      </c>
      <c r="F92" s="118">
        <f t="shared" si="12"/>
        <v>790.32899999999995</v>
      </c>
      <c r="G92" s="118">
        <f t="shared" si="12"/>
        <v>44.414999999999999</v>
      </c>
      <c r="H92" s="118">
        <f t="shared" si="12"/>
        <v>89.10499999999999</v>
      </c>
      <c r="I92" s="118">
        <f t="shared" si="12"/>
        <v>157.386</v>
      </c>
      <c r="J92" s="118">
        <f t="shared" si="12"/>
        <v>342.22</v>
      </c>
      <c r="K92" s="118">
        <f t="shared" si="12"/>
        <v>198.86500000000001</v>
      </c>
      <c r="L92" s="118">
        <f t="shared" si="12"/>
        <v>126.22200000000001</v>
      </c>
      <c r="M92" s="118">
        <f t="shared" si="12"/>
        <v>481.27600000000001</v>
      </c>
      <c r="N92" s="118">
        <f t="shared" si="12"/>
        <v>62.86</v>
      </c>
      <c r="O92" s="118">
        <f t="shared" si="12"/>
        <v>59.905999999999999</v>
      </c>
      <c r="P92" s="118">
        <f t="shared" si="12"/>
        <v>464.31600000000003</v>
      </c>
      <c r="Q92" s="118">
        <f t="shared" si="12"/>
        <v>911.1389999999999</v>
      </c>
      <c r="R92" s="118">
        <f t="shared" si="12"/>
        <v>306.71700000000004</v>
      </c>
      <c r="S92" s="118">
        <f t="shared" si="12"/>
        <v>237.83500000000001</v>
      </c>
      <c r="T92" s="118">
        <f t="shared" si="12"/>
        <v>257.81700000000001</v>
      </c>
      <c r="U92" s="118">
        <f t="shared" si="12"/>
        <v>376.09699999999998</v>
      </c>
      <c r="V92" s="118">
        <f t="shared" si="12"/>
        <v>237.16900000000001</v>
      </c>
      <c r="W92" s="118">
        <f t="shared" si="12"/>
        <v>399.13100000000003</v>
      </c>
      <c r="X92" s="118">
        <f t="shared" si="12"/>
        <v>67.325999999999993</v>
      </c>
      <c r="Y92" s="118">
        <f t="shared" si="12"/>
        <v>259.69200000000001</v>
      </c>
      <c r="Z92" s="118">
        <f>Z5+Z66+Z81+Z88+Z91</f>
        <v>1835.5220000000002</v>
      </c>
      <c r="AA92" s="118">
        <f>AA5+AA66+AA81+AA88+AA91</f>
        <v>116.496</v>
      </c>
      <c r="AB92" s="118">
        <f>AB5+AB66+AB81+AB88+AB91</f>
        <v>1386.5</v>
      </c>
      <c r="AC92" s="118">
        <f>AC5+AC66+AC81+AC88+AC91</f>
        <v>336.24099999999999</v>
      </c>
      <c r="AD92" s="118">
        <f t="shared" si="12"/>
        <v>370.87900000000008</v>
      </c>
      <c r="AE92" s="118">
        <f t="shared" si="12"/>
        <v>82.931999999999988</v>
      </c>
      <c r="AF92" s="118">
        <f t="shared" si="12"/>
        <v>246.98699999999999</v>
      </c>
      <c r="AG92" s="118">
        <f t="shared" si="12"/>
        <v>415.47</v>
      </c>
      <c r="AH92" s="118">
        <f>AH5+AH66+AH81+AH88+AH91</f>
        <v>664.02699999999993</v>
      </c>
      <c r="AI92" s="118">
        <f>AI5+AI66+AI81+AI88+AI91</f>
        <v>165.16699999999997</v>
      </c>
    </row>
    <row r="93" spans="1:36" x14ac:dyDescent="0.2">
      <c r="R93" s="119"/>
    </row>
  </sheetData>
  <mergeCells count="79">
    <mergeCell ref="A84:A85"/>
    <mergeCell ref="B84:B85"/>
    <mergeCell ref="A86:A87"/>
    <mergeCell ref="B86:B87"/>
    <mergeCell ref="N3:N4"/>
    <mergeCell ref="A77:A78"/>
    <mergeCell ref="B77:B78"/>
    <mergeCell ref="A79:A80"/>
    <mergeCell ref="B79:B80"/>
    <mergeCell ref="A82:A83"/>
    <mergeCell ref="B82:B83"/>
    <mergeCell ref="A71:A72"/>
    <mergeCell ref="B71:B72"/>
    <mergeCell ref="A73:A74"/>
    <mergeCell ref="B73:B74"/>
    <mergeCell ref="A75:A76"/>
    <mergeCell ref="A60:A61"/>
    <mergeCell ref="B60:B61"/>
    <mergeCell ref="B75:B76"/>
    <mergeCell ref="A62:A63"/>
    <mergeCell ref="B62:B63"/>
    <mergeCell ref="B64:B65"/>
    <mergeCell ref="A67:A68"/>
    <mergeCell ref="B67:B68"/>
    <mergeCell ref="A69:A70"/>
    <mergeCell ref="B69:B70"/>
    <mergeCell ref="A54:A55"/>
    <mergeCell ref="B54:B55"/>
    <mergeCell ref="A56:A57"/>
    <mergeCell ref="B56:B57"/>
    <mergeCell ref="A58:A59"/>
    <mergeCell ref="B58:B59"/>
    <mergeCell ref="A48:A49"/>
    <mergeCell ref="B48:B49"/>
    <mergeCell ref="A50:A51"/>
    <mergeCell ref="B50:B51"/>
    <mergeCell ref="A52:A53"/>
    <mergeCell ref="B52:B53"/>
    <mergeCell ref="A42:A43"/>
    <mergeCell ref="B42:B43"/>
    <mergeCell ref="A44:A45"/>
    <mergeCell ref="B44:B45"/>
    <mergeCell ref="A46:A47"/>
    <mergeCell ref="B46:B47"/>
    <mergeCell ref="A36:A37"/>
    <mergeCell ref="B36:B37"/>
    <mergeCell ref="A38:A39"/>
    <mergeCell ref="B38:B39"/>
    <mergeCell ref="A40:A41"/>
    <mergeCell ref="B40:B41"/>
    <mergeCell ref="A29:A31"/>
    <mergeCell ref="B29:B31"/>
    <mergeCell ref="A32:A33"/>
    <mergeCell ref="B32:B33"/>
    <mergeCell ref="A34:A35"/>
    <mergeCell ref="B34:B35"/>
    <mergeCell ref="A22:A23"/>
    <mergeCell ref="B22:B23"/>
    <mergeCell ref="A25:A26"/>
    <mergeCell ref="B25:B26"/>
    <mergeCell ref="A27:A28"/>
    <mergeCell ref="B27:B28"/>
    <mergeCell ref="A16:A17"/>
    <mergeCell ref="B16:B17"/>
    <mergeCell ref="A18:A19"/>
    <mergeCell ref="B18:B19"/>
    <mergeCell ref="A20:A21"/>
    <mergeCell ref="B20:B21"/>
    <mergeCell ref="D3:D4"/>
    <mergeCell ref="A6:A8"/>
    <mergeCell ref="A11:A12"/>
    <mergeCell ref="B11:B12"/>
    <mergeCell ref="A14:A15"/>
    <mergeCell ref="B14:B15"/>
    <mergeCell ref="A9:A10"/>
    <mergeCell ref="B9:B10"/>
    <mergeCell ref="A3:A4"/>
    <mergeCell ref="B3:B4"/>
    <mergeCell ref="C3:C4"/>
  </mergeCells>
  <pageMargins left="0.19685039370078741" right="0.11811023622047245" top="0.19685039370078741" bottom="0.15748031496062992" header="0" footer="0"/>
  <pageSetup paperSize="9" scale="55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3"/>
  <sheetViews>
    <sheetView topLeftCell="B1" workbookViewId="0">
      <pane xSplit="2" ySplit="5" topLeftCell="D6" activePane="bottomRight" state="frozen"/>
      <selection activeCell="B1" sqref="B1"/>
      <selection pane="topRight" activeCell="D1" sqref="D1"/>
      <selection pane="bottomLeft" activeCell="B6" sqref="B6"/>
      <selection pane="bottomRight" activeCell="AM13" sqref="AM13"/>
    </sheetView>
  </sheetViews>
  <sheetFormatPr defaultColWidth="8.85546875" defaultRowHeight="12.75" x14ac:dyDescent="0.2"/>
  <cols>
    <col min="1" max="1" width="6.28515625" customWidth="1"/>
    <col min="2" max="2" width="46.7109375" customWidth="1"/>
    <col min="3" max="3" width="12.5703125" customWidth="1"/>
    <col min="4" max="4" width="13" hidden="1" customWidth="1"/>
    <col min="5" max="6" width="11.42578125" hidden="1" customWidth="1"/>
    <col min="7" max="7" width="8.5703125" hidden="1" customWidth="1"/>
    <col min="8" max="8" width="8.85546875" hidden="1" customWidth="1"/>
    <col min="9" max="9" width="9" hidden="1" customWidth="1"/>
    <col min="10" max="10" width="8.85546875" hidden="1" customWidth="1"/>
    <col min="11" max="12" width="8.42578125" hidden="1" customWidth="1"/>
    <col min="13" max="14" width="8.85546875" hidden="1" customWidth="1"/>
    <col min="15" max="15" width="8.85546875" customWidth="1"/>
    <col min="16" max="17" width="8.85546875" hidden="1" customWidth="1"/>
    <col min="18" max="18" width="8.42578125" hidden="1" customWidth="1"/>
    <col min="19" max="19" width="9.7109375" hidden="1" customWidth="1"/>
    <col min="20" max="20" width="8.28515625" hidden="1" customWidth="1"/>
    <col min="21" max="21" width="9.85546875" hidden="1" customWidth="1"/>
    <col min="22" max="22" width="10.7109375" hidden="1" customWidth="1"/>
    <col min="23" max="23" width="9.7109375" hidden="1" customWidth="1"/>
    <col min="24" max="24" width="8.42578125" hidden="1" customWidth="1"/>
    <col min="25" max="25" width="8.85546875" hidden="1" customWidth="1"/>
    <col min="26" max="26" width="10" hidden="1" customWidth="1"/>
    <col min="27" max="27" width="8.85546875" hidden="1" customWidth="1"/>
    <col min="28" max="28" width="10.28515625" hidden="1" customWidth="1"/>
    <col min="29" max="34" width="8.85546875" hidden="1" customWidth="1"/>
    <col min="35" max="35" width="8.7109375" hidden="1" customWidth="1"/>
  </cols>
  <sheetData>
    <row r="1" spans="1:35" ht="18.75" x14ac:dyDescent="0.3">
      <c r="A1" s="1" t="s">
        <v>0</v>
      </c>
      <c r="B1" s="1"/>
      <c r="C1" s="1"/>
      <c r="D1" s="1"/>
      <c r="E1" s="1"/>
      <c r="F1" s="1"/>
      <c r="G1" s="1"/>
      <c r="H1" s="2"/>
      <c r="I1" s="1"/>
      <c r="K1" s="1"/>
      <c r="L1" s="2"/>
      <c r="R1" s="1"/>
      <c r="S1" s="1"/>
      <c r="T1" s="1"/>
      <c r="U1" s="1"/>
      <c r="V1" s="1"/>
      <c r="W1" s="1"/>
      <c r="X1" s="1"/>
      <c r="Y1" s="1"/>
      <c r="AD1" s="1"/>
      <c r="AE1" s="1"/>
      <c r="AF1" s="1"/>
      <c r="AG1" s="1"/>
      <c r="AH1" s="2"/>
      <c r="AI1" s="2"/>
    </row>
    <row r="2" spans="1:35" ht="13.5" thickBot="1" x14ac:dyDescent="0.25">
      <c r="A2" s="3"/>
      <c r="B2" s="2"/>
      <c r="C2" s="2"/>
      <c r="D2" s="4"/>
      <c r="E2" s="5">
        <v>1</v>
      </c>
      <c r="F2" s="5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4">
        <v>11</v>
      </c>
      <c r="P2" s="4">
        <v>12</v>
      </c>
      <c r="Q2" s="4">
        <v>13</v>
      </c>
      <c r="R2" s="4">
        <v>14</v>
      </c>
      <c r="S2" s="4">
        <v>15</v>
      </c>
      <c r="T2" s="4">
        <v>16</v>
      </c>
      <c r="U2" s="4">
        <v>17</v>
      </c>
      <c r="V2" s="4">
        <v>18</v>
      </c>
      <c r="W2" s="4">
        <v>19</v>
      </c>
      <c r="X2" s="4">
        <v>20</v>
      </c>
      <c r="Y2" s="4">
        <v>21</v>
      </c>
      <c r="Z2" s="4">
        <v>22</v>
      </c>
      <c r="AA2" s="4">
        <v>23</v>
      </c>
      <c r="AB2" s="4">
        <v>24</v>
      </c>
      <c r="AC2" s="4">
        <v>25</v>
      </c>
      <c r="AD2" s="4">
        <v>26</v>
      </c>
      <c r="AE2" s="4">
        <v>27</v>
      </c>
      <c r="AF2" s="4">
        <v>28</v>
      </c>
      <c r="AG2" s="4">
        <v>29</v>
      </c>
      <c r="AH2" s="4">
        <v>30</v>
      </c>
      <c r="AI2" s="4">
        <v>31</v>
      </c>
    </row>
    <row r="3" spans="1:35" ht="15" customHeight="1" x14ac:dyDescent="0.2">
      <c r="A3" s="144" t="s">
        <v>1</v>
      </c>
      <c r="B3" s="146" t="s">
        <v>2</v>
      </c>
      <c r="C3" s="146" t="s">
        <v>3</v>
      </c>
      <c r="D3" s="129" t="s">
        <v>4</v>
      </c>
      <c r="E3" s="6"/>
      <c r="F3" s="6"/>
      <c r="G3" s="7"/>
      <c r="H3" s="7"/>
      <c r="I3" s="7"/>
      <c r="J3" s="7"/>
      <c r="K3" s="7"/>
      <c r="L3" s="7"/>
      <c r="M3" s="7"/>
      <c r="N3" s="7"/>
      <c r="O3" s="191" t="s">
        <v>16</v>
      </c>
      <c r="P3" s="7"/>
      <c r="Q3" s="7"/>
      <c r="R3" s="8" t="s">
        <v>5</v>
      </c>
      <c r="S3" s="7"/>
      <c r="T3" s="7"/>
      <c r="U3" s="7"/>
      <c r="V3" s="7"/>
      <c r="W3" s="7"/>
      <c r="X3" s="7"/>
      <c r="Y3" s="7"/>
      <c r="Z3" s="9"/>
      <c r="AA3" s="7"/>
      <c r="AB3" s="7"/>
      <c r="AC3" s="7"/>
      <c r="AD3" s="7"/>
      <c r="AE3" s="7"/>
      <c r="AF3" s="7"/>
      <c r="AG3" s="7"/>
      <c r="AH3" s="7"/>
      <c r="AI3" s="7"/>
    </row>
    <row r="4" spans="1:35" ht="216" customHeight="1" thickBot="1" x14ac:dyDescent="0.25">
      <c r="A4" s="145"/>
      <c r="B4" s="147"/>
      <c r="C4" s="147"/>
      <c r="D4" s="130"/>
      <c r="E4" s="121" t="s">
        <v>6</v>
      </c>
      <c r="F4" s="122" t="s">
        <v>7</v>
      </c>
      <c r="G4" s="121" t="s">
        <v>8</v>
      </c>
      <c r="H4" s="121" t="s">
        <v>9</v>
      </c>
      <c r="I4" s="121" t="s">
        <v>10</v>
      </c>
      <c r="J4" s="121" t="s">
        <v>11</v>
      </c>
      <c r="K4" s="121" t="s">
        <v>12</v>
      </c>
      <c r="L4" s="121" t="s">
        <v>13</v>
      </c>
      <c r="M4" s="121" t="s">
        <v>14</v>
      </c>
      <c r="N4" s="125" t="s">
        <v>15</v>
      </c>
      <c r="O4" s="194"/>
      <c r="P4" s="126" t="s">
        <v>17</v>
      </c>
      <c r="Q4" s="121" t="s">
        <v>18</v>
      </c>
      <c r="R4" s="121" t="s">
        <v>19</v>
      </c>
      <c r="S4" s="121" t="s">
        <v>20</v>
      </c>
      <c r="T4" s="121" t="s">
        <v>21</v>
      </c>
      <c r="U4" s="121" t="s">
        <v>22</v>
      </c>
      <c r="V4" s="121" t="s">
        <v>23</v>
      </c>
      <c r="W4" s="121" t="s">
        <v>24</v>
      </c>
      <c r="X4" s="121" t="s">
        <v>25</v>
      </c>
      <c r="Y4" s="121" t="s">
        <v>26</v>
      </c>
      <c r="Z4" s="121" t="s">
        <v>27</v>
      </c>
      <c r="AA4" s="121" t="s">
        <v>28</v>
      </c>
      <c r="AB4" s="122" t="s">
        <v>29</v>
      </c>
      <c r="AC4" s="122" t="s">
        <v>30</v>
      </c>
      <c r="AD4" s="121" t="s">
        <v>31</v>
      </c>
      <c r="AE4" s="121" t="s">
        <v>32</v>
      </c>
      <c r="AF4" s="121" t="s">
        <v>33</v>
      </c>
      <c r="AG4" s="121" t="s">
        <v>34</v>
      </c>
      <c r="AH4" s="121" t="s">
        <v>35</v>
      </c>
      <c r="AI4" s="121" t="s">
        <v>36</v>
      </c>
    </row>
    <row r="5" spans="1:35" ht="15.75" thickBot="1" x14ac:dyDescent="0.3">
      <c r="A5" s="10" t="s">
        <v>37</v>
      </c>
      <c r="B5" s="11" t="s">
        <v>38</v>
      </c>
      <c r="C5" s="12" t="s">
        <v>39</v>
      </c>
      <c r="D5" s="13">
        <f>E5+F5+G5+H5+I5+J5+K5+L5+M5+N5+O5+P5+Q5+R5+S5+T5+U5+V5+W5+X5+Y5+Z5+AA5+AB5+AC5+AD5+AE5+AF5+AG5+AH5+AI5</f>
        <v>8366.2249999999985</v>
      </c>
      <c r="E5" s="13">
        <f>E8+E15+E26+E28+E31+E33+E35+E37+E39+E41+E43+E45+E47+E49+E51+E53+E55+E57+E59+E61+E63+E65</f>
        <v>26.25</v>
      </c>
      <c r="F5" s="13">
        <f t="shared" ref="F5:AI5" si="0">F8+F15+F26+F28+F31+F33+F35+F37+F39+F41+F43+F45+F47+F49+F51+F53+F55+F57+F59+F61+F63+F65</f>
        <v>520.51499999999999</v>
      </c>
      <c r="G5" s="13">
        <f t="shared" si="0"/>
        <v>1.3240000000000001</v>
      </c>
      <c r="H5" s="13">
        <f t="shared" si="0"/>
        <v>46.024000000000001</v>
      </c>
      <c r="I5" s="13">
        <f t="shared" si="0"/>
        <v>122.694</v>
      </c>
      <c r="J5" s="13">
        <f t="shared" si="0"/>
        <v>255.39499999999998</v>
      </c>
      <c r="K5" s="13">
        <f t="shared" si="0"/>
        <v>10.170999999999999</v>
      </c>
      <c r="L5" s="13">
        <f t="shared" si="0"/>
        <v>83.254000000000005</v>
      </c>
      <c r="M5" s="13">
        <f t="shared" si="0"/>
        <v>419.66</v>
      </c>
      <c r="N5" s="13">
        <f t="shared" si="0"/>
        <v>2.6469999999999998</v>
      </c>
      <c r="O5" s="80">
        <f t="shared" si="0"/>
        <v>2.6469999999999998</v>
      </c>
      <c r="P5" s="13">
        <f t="shared" si="0"/>
        <v>378.98399999999998</v>
      </c>
      <c r="Q5" s="13">
        <f t="shared" si="0"/>
        <v>811.81099999999992</v>
      </c>
      <c r="R5" s="13">
        <f t="shared" si="0"/>
        <v>237.92100000000002</v>
      </c>
      <c r="S5" s="13">
        <f t="shared" si="0"/>
        <v>160.74700000000001</v>
      </c>
      <c r="T5" s="13">
        <f t="shared" si="0"/>
        <v>150.42100000000002</v>
      </c>
      <c r="U5" s="13">
        <f t="shared" si="0"/>
        <v>307.99699999999996</v>
      </c>
      <c r="V5" s="13">
        <f t="shared" si="0"/>
        <v>149.09700000000001</v>
      </c>
      <c r="W5" s="13">
        <f t="shared" si="0"/>
        <v>309.54699999999997</v>
      </c>
      <c r="X5" s="13">
        <f t="shared" si="0"/>
        <v>2.6469999999999998</v>
      </c>
      <c r="Y5" s="13">
        <f t="shared" si="0"/>
        <v>190.125</v>
      </c>
      <c r="Z5" s="13">
        <f>Z8+Z15+Z26+Z28+Z31+Z33+Z35+Z37+Z39+Z41+Z43+Z45+Z47+Z49+Z51+Z53+Z55+Z57+Z59+Z61+Z63+Z65</f>
        <v>1485.2360000000001</v>
      </c>
      <c r="AA5" s="13">
        <f t="shared" si="0"/>
        <v>45.021999999999998</v>
      </c>
      <c r="AB5" s="13">
        <f t="shared" si="0"/>
        <v>1046.4859999999999</v>
      </c>
      <c r="AC5" s="13">
        <f t="shared" si="0"/>
        <v>264.84699999999998</v>
      </c>
      <c r="AD5" s="13">
        <f t="shared" si="0"/>
        <v>297.62200000000001</v>
      </c>
      <c r="AE5" s="13">
        <f t="shared" si="0"/>
        <v>1.325</v>
      </c>
      <c r="AF5" s="13">
        <f t="shared" si="0"/>
        <v>169.947</v>
      </c>
      <c r="AG5" s="13">
        <f t="shared" si="0"/>
        <v>325.46800000000002</v>
      </c>
      <c r="AH5" s="13">
        <f t="shared" si="0"/>
        <v>507.84699999999998</v>
      </c>
      <c r="AI5" s="13">
        <f t="shared" si="0"/>
        <v>32.546999999999997</v>
      </c>
    </row>
    <row r="6" spans="1:35" s="18" customFormat="1" ht="15" x14ac:dyDescent="0.25">
      <c r="A6" s="131">
        <v>1</v>
      </c>
      <c r="B6" s="14" t="s">
        <v>40</v>
      </c>
      <c r="C6" s="15" t="s">
        <v>41</v>
      </c>
      <c r="D6" s="16">
        <f>E6+F6+G6+H6+I6+J6+K6+L6+M6+N6+O6+P6+Q6+R6+S6+T6+U6+V6+W6+X6+Y6+Z6+AA6+AB6+AC6+AD6+AE6+AF6+AG6+AH6+AI6</f>
        <v>3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>
        <v>1</v>
      </c>
      <c r="R6" s="17">
        <v>0</v>
      </c>
      <c r="S6" s="17">
        <v>0</v>
      </c>
      <c r="T6" s="17"/>
      <c r="U6" s="17">
        <v>1</v>
      </c>
      <c r="V6" s="17"/>
      <c r="W6" s="17"/>
      <c r="X6" s="17"/>
      <c r="Y6" s="17">
        <v>1</v>
      </c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s="24" customFormat="1" ht="15" x14ac:dyDescent="0.25">
      <c r="A7" s="132"/>
      <c r="B7" s="19"/>
      <c r="C7" s="20" t="s">
        <v>42</v>
      </c>
      <c r="D7" s="21">
        <f t="shared" ref="D7:D70" si="1">E7+F7+G7+H7+I7+J7+K7+L7+M7+N7+O7+P7+Q7+R7+S7+T7+U7+V7+W7+X7+Y7+Z7+AA7+AB7+AC7+AD7+AE7+AF7+AG7+AH7+AI7</f>
        <v>0.60000000000000009</v>
      </c>
      <c r="E7" s="22">
        <f t="shared" ref="E7:V8" si="2">E9+E11</f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2">
        <f t="shared" si="2"/>
        <v>0</v>
      </c>
      <c r="K7" s="23">
        <f t="shared" si="2"/>
        <v>0</v>
      </c>
      <c r="L7" s="23">
        <f t="shared" si="2"/>
        <v>0</v>
      </c>
      <c r="M7" s="23">
        <f t="shared" si="2"/>
        <v>0</v>
      </c>
      <c r="N7" s="22">
        <f t="shared" si="2"/>
        <v>0</v>
      </c>
      <c r="O7" s="22">
        <f t="shared" si="2"/>
        <v>0</v>
      </c>
      <c r="P7" s="22">
        <f t="shared" si="2"/>
        <v>0</v>
      </c>
      <c r="Q7" s="22">
        <f t="shared" si="2"/>
        <v>0.2</v>
      </c>
      <c r="R7" s="22">
        <f t="shared" si="2"/>
        <v>0</v>
      </c>
      <c r="S7" s="22">
        <f t="shared" si="2"/>
        <v>0</v>
      </c>
      <c r="T7" s="22">
        <f t="shared" si="2"/>
        <v>0</v>
      </c>
      <c r="U7" s="22">
        <f t="shared" si="2"/>
        <v>0.2</v>
      </c>
      <c r="V7" s="22">
        <f t="shared" si="2"/>
        <v>0</v>
      </c>
      <c r="W7" s="22">
        <f>W9+W11</f>
        <v>0</v>
      </c>
      <c r="X7" s="22">
        <f t="shared" ref="X7:AI8" si="3">X9+X11</f>
        <v>0</v>
      </c>
      <c r="Y7" s="22">
        <f t="shared" si="3"/>
        <v>0.2</v>
      </c>
      <c r="Z7" s="22">
        <f t="shared" si="3"/>
        <v>0</v>
      </c>
      <c r="AA7" s="22">
        <f t="shared" si="3"/>
        <v>0</v>
      </c>
      <c r="AB7" s="22">
        <f t="shared" si="3"/>
        <v>0</v>
      </c>
      <c r="AC7" s="22">
        <f t="shared" si="3"/>
        <v>0</v>
      </c>
      <c r="AD7" s="22">
        <f t="shared" si="3"/>
        <v>0</v>
      </c>
      <c r="AE7" s="22">
        <f t="shared" si="3"/>
        <v>0</v>
      </c>
      <c r="AF7" s="23">
        <f t="shared" si="3"/>
        <v>0</v>
      </c>
      <c r="AG7" s="23">
        <f t="shared" si="3"/>
        <v>0</v>
      </c>
      <c r="AH7" s="22">
        <f t="shared" si="3"/>
        <v>0</v>
      </c>
      <c r="AI7" s="23">
        <f t="shared" si="3"/>
        <v>0</v>
      </c>
    </row>
    <row r="8" spans="1:35" s="24" customFormat="1" ht="15" x14ac:dyDescent="0.25">
      <c r="A8" s="133"/>
      <c r="B8" s="25" t="s">
        <v>43</v>
      </c>
      <c r="C8" s="20" t="s">
        <v>39</v>
      </c>
      <c r="D8" s="21">
        <f t="shared" si="1"/>
        <v>476.70000000000005</v>
      </c>
      <c r="E8" s="22">
        <f t="shared" si="2"/>
        <v>0</v>
      </c>
      <c r="F8" s="22">
        <f t="shared" si="2"/>
        <v>0</v>
      </c>
      <c r="G8" s="22">
        <f t="shared" si="2"/>
        <v>0</v>
      </c>
      <c r="H8" s="22">
        <f t="shared" si="2"/>
        <v>0</v>
      </c>
      <c r="I8" s="22">
        <f t="shared" si="2"/>
        <v>0</v>
      </c>
      <c r="J8" s="22">
        <f t="shared" si="2"/>
        <v>0</v>
      </c>
      <c r="K8" s="23">
        <f t="shared" si="2"/>
        <v>0</v>
      </c>
      <c r="L8" s="23">
        <f t="shared" si="2"/>
        <v>0</v>
      </c>
      <c r="M8" s="23">
        <f t="shared" si="2"/>
        <v>0</v>
      </c>
      <c r="N8" s="22">
        <f t="shared" si="2"/>
        <v>0</v>
      </c>
      <c r="O8" s="22">
        <f t="shared" si="2"/>
        <v>0</v>
      </c>
      <c r="P8" s="22">
        <f t="shared" si="2"/>
        <v>0</v>
      </c>
      <c r="Q8" s="22">
        <f t="shared" si="2"/>
        <v>158.9</v>
      </c>
      <c r="R8" s="22">
        <f t="shared" si="2"/>
        <v>0</v>
      </c>
      <c r="S8" s="22">
        <f t="shared" si="2"/>
        <v>0</v>
      </c>
      <c r="T8" s="22">
        <f t="shared" si="2"/>
        <v>0</v>
      </c>
      <c r="U8" s="22">
        <f t="shared" si="2"/>
        <v>158.9</v>
      </c>
      <c r="V8" s="22">
        <f t="shared" si="2"/>
        <v>0</v>
      </c>
      <c r="W8" s="22">
        <f>W10+W12</f>
        <v>0</v>
      </c>
      <c r="X8" s="22">
        <f t="shared" si="3"/>
        <v>0</v>
      </c>
      <c r="Y8" s="22">
        <f t="shared" si="3"/>
        <v>158.9</v>
      </c>
      <c r="Z8" s="22">
        <f t="shared" si="3"/>
        <v>0</v>
      </c>
      <c r="AA8" s="22">
        <f t="shared" si="3"/>
        <v>0</v>
      </c>
      <c r="AB8" s="22">
        <f t="shared" si="3"/>
        <v>0</v>
      </c>
      <c r="AC8" s="22">
        <f t="shared" si="3"/>
        <v>0</v>
      </c>
      <c r="AD8" s="22">
        <f t="shared" si="3"/>
        <v>0</v>
      </c>
      <c r="AE8" s="22">
        <f t="shared" si="3"/>
        <v>0</v>
      </c>
      <c r="AF8" s="23">
        <f t="shared" si="3"/>
        <v>0</v>
      </c>
      <c r="AG8" s="23">
        <f t="shared" si="3"/>
        <v>0</v>
      </c>
      <c r="AH8" s="22">
        <f t="shared" si="3"/>
        <v>0</v>
      </c>
      <c r="AI8" s="23">
        <f t="shared" si="3"/>
        <v>0</v>
      </c>
    </row>
    <row r="9" spans="1:35" s="24" customFormat="1" ht="15" x14ac:dyDescent="0.25">
      <c r="A9" s="142" t="s">
        <v>44</v>
      </c>
      <c r="B9" s="136" t="s">
        <v>45</v>
      </c>
      <c r="C9" s="26" t="s">
        <v>42</v>
      </c>
      <c r="D9" s="27">
        <f t="shared" si="1"/>
        <v>0</v>
      </c>
      <c r="E9" s="28"/>
      <c r="F9" s="28"/>
      <c r="G9" s="28"/>
      <c r="H9" s="28"/>
      <c r="I9" s="28"/>
      <c r="J9" s="28"/>
      <c r="K9" s="28"/>
      <c r="L9" s="29"/>
      <c r="M9" s="29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30"/>
    </row>
    <row r="10" spans="1:35" s="24" customFormat="1" ht="15" x14ac:dyDescent="0.25">
      <c r="A10" s="143"/>
      <c r="B10" s="137"/>
      <c r="C10" s="26" t="s">
        <v>39</v>
      </c>
      <c r="D10" s="27">
        <f t="shared" si="1"/>
        <v>0</v>
      </c>
      <c r="E10" s="28"/>
      <c r="F10" s="28"/>
      <c r="G10" s="28"/>
      <c r="H10" s="28"/>
      <c r="I10" s="28"/>
      <c r="J10" s="28"/>
      <c r="K10" s="28"/>
      <c r="L10" s="29"/>
      <c r="M10" s="29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30"/>
    </row>
    <row r="11" spans="1:35" s="24" customFormat="1" ht="15" x14ac:dyDescent="0.25">
      <c r="A11" s="134" t="s">
        <v>46</v>
      </c>
      <c r="B11" s="136" t="s">
        <v>47</v>
      </c>
      <c r="C11" s="26" t="s">
        <v>42</v>
      </c>
      <c r="D11" s="27">
        <f t="shared" si="1"/>
        <v>0.60000000000000009</v>
      </c>
      <c r="E11" s="31"/>
      <c r="F11" s="31"/>
      <c r="G11" s="31"/>
      <c r="H11" s="31"/>
      <c r="I11" s="31"/>
      <c r="J11" s="31"/>
      <c r="K11" s="32"/>
      <c r="L11" s="31"/>
      <c r="M11" s="31"/>
      <c r="N11" s="31"/>
      <c r="O11" s="31"/>
      <c r="P11" s="31"/>
      <c r="Q11" s="32">
        <v>0.2</v>
      </c>
      <c r="R11" s="31"/>
      <c r="S11" s="31"/>
      <c r="T11" s="31"/>
      <c r="U11" s="32">
        <v>0.2</v>
      </c>
      <c r="V11" s="31"/>
      <c r="W11" s="31"/>
      <c r="X11" s="31"/>
      <c r="Y11" s="32">
        <v>0.2</v>
      </c>
      <c r="Z11" s="31"/>
      <c r="AA11" s="31"/>
      <c r="AB11" s="31"/>
      <c r="AC11" s="31"/>
      <c r="AD11" s="31"/>
      <c r="AE11" s="31"/>
      <c r="AF11" s="32"/>
      <c r="AG11" s="32"/>
      <c r="AH11" s="31"/>
      <c r="AI11" s="31"/>
    </row>
    <row r="12" spans="1:35" s="24" customFormat="1" ht="15" x14ac:dyDescent="0.25">
      <c r="A12" s="135"/>
      <c r="B12" s="137"/>
      <c r="C12" s="26" t="s">
        <v>39</v>
      </c>
      <c r="D12" s="27">
        <f t="shared" si="1"/>
        <v>476.70000000000005</v>
      </c>
      <c r="E12" s="31"/>
      <c r="F12" s="31"/>
      <c r="G12" s="31"/>
      <c r="H12" s="31"/>
      <c r="I12" s="31"/>
      <c r="J12" s="31"/>
      <c r="K12" s="32"/>
      <c r="L12" s="31"/>
      <c r="M12" s="31"/>
      <c r="N12" s="31"/>
      <c r="O12" s="31"/>
      <c r="P12" s="31"/>
      <c r="Q12" s="32">
        <v>158.9</v>
      </c>
      <c r="R12" s="31"/>
      <c r="S12" s="31"/>
      <c r="T12" s="31"/>
      <c r="U12" s="32">
        <v>158.9</v>
      </c>
      <c r="V12" s="31"/>
      <c r="W12" s="31"/>
      <c r="X12" s="31"/>
      <c r="Y12" s="32">
        <v>158.9</v>
      </c>
      <c r="Z12" s="31"/>
      <c r="AA12" s="31"/>
      <c r="AB12" s="31"/>
      <c r="AC12" s="31"/>
      <c r="AD12" s="31"/>
      <c r="AE12" s="31"/>
      <c r="AF12" s="32"/>
      <c r="AG12" s="32"/>
      <c r="AH12" s="31"/>
      <c r="AI12" s="31"/>
    </row>
    <row r="13" spans="1:35" s="24" customFormat="1" ht="23.45" customHeight="1" thickBot="1" x14ac:dyDescent="0.3">
      <c r="A13" s="120" t="s">
        <v>48</v>
      </c>
      <c r="B13" s="34" t="s">
        <v>49</v>
      </c>
      <c r="C13" s="35" t="s">
        <v>39</v>
      </c>
      <c r="D13" s="36">
        <f t="shared" si="1"/>
        <v>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s="24" customFormat="1" ht="15" customHeight="1" x14ac:dyDescent="0.25">
      <c r="A14" s="138" t="s">
        <v>50</v>
      </c>
      <c r="B14" s="140" t="s">
        <v>51</v>
      </c>
      <c r="C14" s="38" t="s">
        <v>41</v>
      </c>
      <c r="D14" s="16">
        <f t="shared" si="1"/>
        <v>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35" s="24" customFormat="1" ht="15.75" thickBot="1" x14ac:dyDescent="0.3">
      <c r="A15" s="139"/>
      <c r="B15" s="141"/>
      <c r="C15" s="40" t="s">
        <v>39</v>
      </c>
      <c r="D15" s="27">
        <f t="shared" si="1"/>
        <v>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</row>
    <row r="16" spans="1:35" s="24" customFormat="1" ht="15" hidden="1" customHeight="1" x14ac:dyDescent="0.25">
      <c r="A16" s="148" t="s">
        <v>52</v>
      </c>
      <c r="B16" s="149" t="s">
        <v>53</v>
      </c>
      <c r="C16" s="26" t="s">
        <v>54</v>
      </c>
      <c r="D16" s="27">
        <f t="shared" si="1"/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</row>
    <row r="17" spans="1:35" s="24" customFormat="1" ht="15" hidden="1" customHeight="1" x14ac:dyDescent="0.25">
      <c r="A17" s="139"/>
      <c r="B17" s="150"/>
      <c r="C17" s="26" t="s">
        <v>39</v>
      </c>
      <c r="D17" s="27">
        <f t="shared" si="1"/>
        <v>0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 s="24" customFormat="1" ht="15" hidden="1" customHeight="1" x14ac:dyDescent="0.25">
      <c r="A18" s="148" t="s">
        <v>55</v>
      </c>
      <c r="B18" s="151" t="s">
        <v>56</v>
      </c>
      <c r="C18" s="26" t="s">
        <v>57</v>
      </c>
      <c r="D18" s="27">
        <f t="shared" si="1"/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35" s="24" customFormat="1" ht="18.600000000000001" hidden="1" customHeight="1" x14ac:dyDescent="0.25">
      <c r="A19" s="139"/>
      <c r="B19" s="152"/>
      <c r="C19" s="26" t="s">
        <v>39</v>
      </c>
      <c r="D19" s="27">
        <f t="shared" si="1"/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 s="24" customFormat="1" ht="15" hidden="1" customHeight="1" x14ac:dyDescent="0.25">
      <c r="A20" s="148" t="s">
        <v>58</v>
      </c>
      <c r="B20" s="151" t="s">
        <v>59</v>
      </c>
      <c r="C20" s="26" t="s">
        <v>57</v>
      </c>
      <c r="D20" s="27">
        <f t="shared" si="1"/>
        <v>0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</row>
    <row r="21" spans="1:35" s="24" customFormat="1" ht="15" hidden="1" customHeight="1" x14ac:dyDescent="0.25">
      <c r="A21" s="139"/>
      <c r="B21" s="152"/>
      <c r="C21" s="26" t="s">
        <v>39</v>
      </c>
      <c r="D21" s="27">
        <f t="shared" si="1"/>
        <v>0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</row>
    <row r="22" spans="1:35" s="24" customFormat="1" ht="15" hidden="1" customHeight="1" x14ac:dyDescent="0.25">
      <c r="A22" s="148" t="s">
        <v>60</v>
      </c>
      <c r="B22" s="149" t="s">
        <v>61</v>
      </c>
      <c r="C22" s="26" t="s">
        <v>62</v>
      </c>
      <c r="D22" s="27">
        <f t="shared" si="1"/>
        <v>0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</row>
    <row r="23" spans="1:35" s="24" customFormat="1" ht="15" hidden="1" customHeight="1" x14ac:dyDescent="0.25">
      <c r="A23" s="139"/>
      <c r="B23" s="150"/>
      <c r="C23" s="26" t="s">
        <v>39</v>
      </c>
      <c r="D23" s="27">
        <f t="shared" si="1"/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 s="24" customFormat="1" ht="22.9" hidden="1" customHeight="1" x14ac:dyDescent="0.25">
      <c r="A24" s="43" t="s">
        <v>63</v>
      </c>
      <c r="B24" s="44" t="s">
        <v>64</v>
      </c>
      <c r="C24" s="45" t="s">
        <v>39</v>
      </c>
      <c r="D24" s="27">
        <f t="shared" si="1"/>
        <v>0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 s="24" customFormat="1" ht="15" x14ac:dyDescent="0.25">
      <c r="A25" s="153" t="s">
        <v>65</v>
      </c>
      <c r="B25" s="155" t="s">
        <v>66</v>
      </c>
      <c r="C25" s="46" t="s">
        <v>67</v>
      </c>
      <c r="D25" s="27">
        <f t="shared" si="1"/>
        <v>1.7200000000000002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29">
        <v>0.1</v>
      </c>
      <c r="S25" s="29">
        <v>0.12</v>
      </c>
      <c r="T25" s="47">
        <v>0.1</v>
      </c>
      <c r="U25" s="29">
        <v>0.1</v>
      </c>
      <c r="V25" s="29">
        <v>0.1</v>
      </c>
      <c r="W25" s="28"/>
      <c r="X25" s="28"/>
      <c r="Y25" s="28"/>
      <c r="Z25" s="29">
        <v>0.6</v>
      </c>
      <c r="AA25" s="28"/>
      <c r="AB25" s="29">
        <v>0.6</v>
      </c>
      <c r="AC25" s="28"/>
      <c r="AD25" s="28"/>
      <c r="AE25" s="28"/>
      <c r="AF25" s="28"/>
      <c r="AG25" s="29"/>
      <c r="AH25" s="28"/>
      <c r="AI25" s="28"/>
    </row>
    <row r="26" spans="1:35" s="24" customFormat="1" ht="15.75" thickBot="1" x14ac:dyDescent="0.3">
      <c r="A26" s="154"/>
      <c r="B26" s="156"/>
      <c r="C26" s="48" t="s">
        <v>39</v>
      </c>
      <c r="D26" s="36">
        <f t="shared" si="1"/>
        <v>1001.4099999999999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/>
      <c r="R26" s="50">
        <v>58.22</v>
      </c>
      <c r="S26" s="50">
        <v>69.87</v>
      </c>
      <c r="T26" s="36">
        <v>58.22</v>
      </c>
      <c r="U26" s="50">
        <v>58.22</v>
      </c>
      <c r="V26" s="50">
        <v>58.22</v>
      </c>
      <c r="W26" s="49"/>
      <c r="X26" s="49"/>
      <c r="Y26" s="49"/>
      <c r="Z26" s="50">
        <v>349.33</v>
      </c>
      <c r="AA26" s="49"/>
      <c r="AB26" s="50">
        <v>349.33</v>
      </c>
      <c r="AC26" s="49"/>
      <c r="AD26" s="51"/>
      <c r="AE26" s="49"/>
      <c r="AF26" s="49"/>
      <c r="AG26" s="49"/>
      <c r="AH26" s="49"/>
      <c r="AI26" s="49"/>
    </row>
    <row r="27" spans="1:35" s="24" customFormat="1" ht="15" x14ac:dyDescent="0.25">
      <c r="A27" s="153" t="s">
        <v>68</v>
      </c>
      <c r="B27" s="155" t="s">
        <v>69</v>
      </c>
      <c r="C27" s="52" t="s">
        <v>42</v>
      </c>
      <c r="D27" s="53">
        <f t="shared" si="1"/>
        <v>0.2</v>
      </c>
      <c r="E27" s="54"/>
      <c r="F27" s="54"/>
      <c r="G27" s="54"/>
      <c r="H27" s="54"/>
      <c r="I27" s="55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6"/>
      <c r="U27" s="54"/>
      <c r="V27" s="54"/>
      <c r="W27" s="54"/>
      <c r="X27" s="54"/>
      <c r="Y27" s="54"/>
      <c r="Z27" s="55"/>
      <c r="AA27" s="54">
        <v>0.2</v>
      </c>
      <c r="AB27" s="54"/>
      <c r="AC27" s="54"/>
      <c r="AD27" s="54"/>
      <c r="AE27" s="54"/>
      <c r="AF27" s="54"/>
      <c r="AG27" s="54"/>
      <c r="AH27" s="54"/>
      <c r="AI27" s="54"/>
    </row>
    <row r="28" spans="1:35" s="24" customFormat="1" ht="15.75" thickBot="1" x14ac:dyDescent="0.3">
      <c r="A28" s="154"/>
      <c r="B28" s="156"/>
      <c r="C28" s="45" t="s">
        <v>39</v>
      </c>
      <c r="D28" s="36">
        <f t="shared" si="1"/>
        <v>42.375</v>
      </c>
      <c r="E28" s="50"/>
      <c r="F28" s="50"/>
      <c r="G28" s="50"/>
      <c r="H28" s="50"/>
      <c r="I28" s="51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36"/>
      <c r="U28" s="50"/>
      <c r="V28" s="50"/>
      <c r="W28" s="50"/>
      <c r="X28" s="50"/>
      <c r="Y28" s="50"/>
      <c r="Z28" s="51"/>
      <c r="AA28" s="50">
        <v>42.375</v>
      </c>
      <c r="AB28" s="50"/>
      <c r="AC28" s="50"/>
      <c r="AD28" s="50"/>
      <c r="AE28" s="50"/>
      <c r="AF28" s="50"/>
      <c r="AG28" s="50"/>
      <c r="AH28" s="50"/>
      <c r="AI28" s="50"/>
    </row>
    <row r="29" spans="1:35" s="24" customFormat="1" ht="15" x14ac:dyDescent="0.25">
      <c r="A29" s="153" t="s">
        <v>70</v>
      </c>
      <c r="B29" s="158" t="s">
        <v>71</v>
      </c>
      <c r="C29" s="46" t="s">
        <v>42</v>
      </c>
      <c r="D29" s="53">
        <f t="shared" si="1"/>
        <v>3.2960000000000003</v>
      </c>
      <c r="E29" s="39"/>
      <c r="F29" s="39">
        <v>0.41199999999999998</v>
      </c>
      <c r="G29" s="39"/>
      <c r="H29" s="39"/>
      <c r="I29" s="39"/>
      <c r="J29" s="39">
        <v>0.128</v>
      </c>
      <c r="K29" s="39"/>
      <c r="L29" s="39"/>
      <c r="M29" s="39">
        <v>9.1999999999999998E-2</v>
      </c>
      <c r="N29" s="39"/>
      <c r="O29" s="57"/>
      <c r="P29" s="57"/>
      <c r="Q29" s="57">
        <v>0.21</v>
      </c>
      <c r="R29" s="57"/>
      <c r="S29" s="57"/>
      <c r="T29" s="57"/>
      <c r="U29" s="57"/>
      <c r="V29" s="57"/>
      <c r="W29" s="56">
        <v>0.14199999999999999</v>
      </c>
      <c r="X29" s="57"/>
      <c r="Y29" s="39"/>
      <c r="Z29" s="56">
        <v>0.86699999999999999</v>
      </c>
      <c r="AA29" s="57"/>
      <c r="AB29" s="57">
        <v>0.33</v>
      </c>
      <c r="AC29" s="57">
        <v>0.124</v>
      </c>
      <c r="AD29" s="39">
        <v>0.19800000000000001</v>
      </c>
      <c r="AE29" s="39"/>
      <c r="AF29" s="39"/>
      <c r="AG29" s="39">
        <v>0.122</v>
      </c>
      <c r="AH29" s="39">
        <v>0.67100000000000004</v>
      </c>
      <c r="AI29" s="57"/>
    </row>
    <row r="30" spans="1:35" s="24" customFormat="1" ht="15" x14ac:dyDescent="0.25">
      <c r="A30" s="157"/>
      <c r="B30" s="159"/>
      <c r="C30" s="26" t="s">
        <v>72</v>
      </c>
      <c r="D30" s="58">
        <f t="shared" si="1"/>
        <v>21</v>
      </c>
      <c r="E30" s="41"/>
      <c r="F30" s="41">
        <v>1</v>
      </c>
      <c r="G30" s="41"/>
      <c r="H30" s="41"/>
      <c r="I30" s="41"/>
      <c r="J30" s="41">
        <v>2</v>
      </c>
      <c r="K30" s="41"/>
      <c r="L30" s="41"/>
      <c r="M30" s="41">
        <v>2</v>
      </c>
      <c r="N30" s="41"/>
      <c r="O30" s="59"/>
      <c r="P30" s="59"/>
      <c r="Q30" s="59">
        <v>3</v>
      </c>
      <c r="R30" s="59"/>
      <c r="S30" s="59"/>
      <c r="T30" s="59"/>
      <c r="U30" s="59"/>
      <c r="V30" s="59"/>
      <c r="W30" s="41">
        <v>2</v>
      </c>
      <c r="X30" s="59"/>
      <c r="Y30" s="41"/>
      <c r="Z30" s="41">
        <v>2</v>
      </c>
      <c r="AA30" s="59"/>
      <c r="AB30" s="59">
        <v>0</v>
      </c>
      <c r="AC30" s="59">
        <v>2</v>
      </c>
      <c r="AD30" s="41">
        <v>3</v>
      </c>
      <c r="AE30" s="41"/>
      <c r="AF30" s="41"/>
      <c r="AG30" s="41">
        <v>2</v>
      </c>
      <c r="AH30" s="41">
        <v>2</v>
      </c>
      <c r="AI30" s="59"/>
    </row>
    <row r="31" spans="1:35" s="24" customFormat="1" ht="15.75" thickBot="1" x14ac:dyDescent="0.3">
      <c r="A31" s="154"/>
      <c r="B31" s="160"/>
      <c r="C31" s="48" t="s">
        <v>39</v>
      </c>
      <c r="D31" s="36">
        <f t="shared" si="1"/>
        <v>3698.0059999999999</v>
      </c>
      <c r="E31" s="60"/>
      <c r="F31" s="36">
        <v>390.4</v>
      </c>
      <c r="G31" s="60"/>
      <c r="H31" s="60"/>
      <c r="I31" s="36"/>
      <c r="J31" s="36">
        <v>220.1</v>
      </c>
      <c r="K31" s="60"/>
      <c r="L31" s="36"/>
      <c r="M31" s="36">
        <v>224.3</v>
      </c>
      <c r="N31" s="36"/>
      <c r="O31" s="61"/>
      <c r="P31" s="61"/>
      <c r="Q31" s="61">
        <v>342</v>
      </c>
      <c r="R31" s="61"/>
      <c r="S31" s="61"/>
      <c r="T31" s="61"/>
      <c r="U31" s="61"/>
      <c r="V31" s="61"/>
      <c r="W31" s="36">
        <v>292</v>
      </c>
      <c r="X31" s="61"/>
      <c r="Y31" s="36"/>
      <c r="Z31" s="36">
        <v>801.5</v>
      </c>
      <c r="AA31" s="61"/>
      <c r="AB31" s="61">
        <v>304.7</v>
      </c>
      <c r="AC31" s="61">
        <v>200.1</v>
      </c>
      <c r="AD31" s="36">
        <v>273.30599999999998</v>
      </c>
      <c r="AE31" s="60"/>
      <c r="AF31" s="36"/>
      <c r="AG31" s="36">
        <v>187.1</v>
      </c>
      <c r="AH31" s="36">
        <v>462.5</v>
      </c>
      <c r="AI31" s="61"/>
    </row>
    <row r="32" spans="1:35" s="24" customFormat="1" ht="15" customHeight="1" x14ac:dyDescent="0.25">
      <c r="A32" s="153" t="s">
        <v>73</v>
      </c>
      <c r="B32" s="158" t="s">
        <v>74</v>
      </c>
      <c r="C32" s="52" t="s">
        <v>42</v>
      </c>
      <c r="D32" s="53">
        <f t="shared" si="1"/>
        <v>0</v>
      </c>
      <c r="E32" s="55"/>
      <c r="F32" s="55"/>
      <c r="G32" s="55"/>
      <c r="H32" s="55"/>
      <c r="I32" s="55"/>
      <c r="J32" s="55"/>
      <c r="K32" s="54"/>
      <c r="L32" s="55"/>
      <c r="M32" s="55"/>
      <c r="N32" s="55"/>
      <c r="O32" s="56"/>
      <c r="P32" s="54"/>
      <c r="Q32" s="54"/>
      <c r="R32" s="55"/>
      <c r="S32" s="54"/>
      <c r="T32" s="56"/>
      <c r="U32" s="54"/>
      <c r="V32" s="55"/>
      <c r="W32" s="54"/>
      <c r="X32" s="55"/>
      <c r="Y32" s="55"/>
      <c r="Z32" s="54"/>
      <c r="AA32" s="55"/>
      <c r="AB32" s="55"/>
      <c r="AC32" s="55"/>
      <c r="AD32" s="55"/>
      <c r="AE32" s="55"/>
      <c r="AF32" s="55"/>
      <c r="AG32" s="55"/>
      <c r="AH32" s="55"/>
      <c r="AI32" s="55"/>
    </row>
    <row r="33" spans="1:35" s="24" customFormat="1" ht="15.75" thickBot="1" x14ac:dyDescent="0.3">
      <c r="A33" s="154"/>
      <c r="B33" s="160"/>
      <c r="C33" s="45" t="s">
        <v>39</v>
      </c>
      <c r="D33" s="36">
        <f t="shared" si="1"/>
        <v>0</v>
      </c>
      <c r="E33" s="51"/>
      <c r="F33" s="51"/>
      <c r="G33" s="51"/>
      <c r="H33" s="51"/>
      <c r="I33" s="51"/>
      <c r="J33" s="51"/>
      <c r="K33" s="50"/>
      <c r="L33" s="51"/>
      <c r="M33" s="51"/>
      <c r="N33" s="51"/>
      <c r="O33" s="50"/>
      <c r="P33" s="50"/>
      <c r="Q33" s="50"/>
      <c r="R33" s="50"/>
      <c r="S33" s="50"/>
      <c r="T33" s="36"/>
      <c r="U33" s="50"/>
      <c r="V33" s="51"/>
      <c r="W33" s="50"/>
      <c r="X33" s="51"/>
      <c r="Y33" s="51"/>
      <c r="Z33" s="50"/>
      <c r="AA33" s="51"/>
      <c r="AB33" s="51"/>
      <c r="AC33" s="51"/>
      <c r="AD33" s="51"/>
      <c r="AE33" s="51"/>
      <c r="AF33" s="50"/>
      <c r="AG33" s="51"/>
      <c r="AH33" s="51"/>
      <c r="AI33" s="51"/>
    </row>
    <row r="34" spans="1:35" s="24" customFormat="1" ht="15" customHeight="1" x14ac:dyDescent="0.25">
      <c r="A34" s="153" t="s">
        <v>75</v>
      </c>
      <c r="B34" s="158" t="s">
        <v>76</v>
      </c>
      <c r="C34" s="46" t="s">
        <v>42</v>
      </c>
      <c r="D34" s="53">
        <f t="shared" si="1"/>
        <v>0.39300000000000013</v>
      </c>
      <c r="E34" s="55"/>
      <c r="F34" s="54">
        <v>0.02</v>
      </c>
      <c r="G34" s="55"/>
      <c r="H34" s="55"/>
      <c r="I34" s="54"/>
      <c r="J34" s="55"/>
      <c r="K34" s="54"/>
      <c r="L34" s="54"/>
      <c r="M34" s="54">
        <v>3.2000000000000001E-2</v>
      </c>
      <c r="N34" s="55"/>
      <c r="O34" s="54"/>
      <c r="P34" s="54">
        <v>2.4E-2</v>
      </c>
      <c r="Q34" s="54"/>
      <c r="R34" s="54"/>
      <c r="S34" s="54"/>
      <c r="T34" s="54"/>
      <c r="U34" s="54"/>
      <c r="V34" s="54"/>
      <c r="W34" s="54">
        <v>8.0000000000000002E-3</v>
      </c>
      <c r="X34" s="54"/>
      <c r="Y34" s="54">
        <v>1.6E-2</v>
      </c>
      <c r="Z34" s="54">
        <v>0.1</v>
      </c>
      <c r="AA34" s="55"/>
      <c r="AB34" s="54">
        <v>0.1</v>
      </c>
      <c r="AC34" s="54">
        <v>1.6E-2</v>
      </c>
      <c r="AD34" s="54"/>
      <c r="AE34" s="54"/>
      <c r="AF34" s="54">
        <v>0.02</v>
      </c>
      <c r="AG34" s="54">
        <v>2.5000000000000001E-2</v>
      </c>
      <c r="AH34" s="54">
        <v>1.6E-2</v>
      </c>
      <c r="AI34" s="54">
        <v>1.6E-2</v>
      </c>
    </row>
    <row r="35" spans="1:35" s="24" customFormat="1" ht="18" customHeight="1" thickBot="1" x14ac:dyDescent="0.3">
      <c r="A35" s="154"/>
      <c r="B35" s="160"/>
      <c r="C35" s="45" t="s">
        <v>39</v>
      </c>
      <c r="D35" s="36">
        <f t="shared" si="1"/>
        <v>734.26299999999992</v>
      </c>
      <c r="E35" s="51"/>
      <c r="F35" s="50">
        <v>37.299999999999997</v>
      </c>
      <c r="G35" s="51"/>
      <c r="H35" s="51"/>
      <c r="I35" s="50"/>
      <c r="J35" s="51"/>
      <c r="K35" s="50"/>
      <c r="L35" s="50"/>
      <c r="M35" s="50">
        <v>59.8</v>
      </c>
      <c r="N35" s="51"/>
      <c r="O35" s="50"/>
      <c r="P35" s="50">
        <v>44.863</v>
      </c>
      <c r="Q35" s="50"/>
      <c r="R35" s="50"/>
      <c r="S35" s="50"/>
      <c r="T35" s="50"/>
      <c r="U35" s="50"/>
      <c r="V35" s="50"/>
      <c r="W35" s="50">
        <v>14.9</v>
      </c>
      <c r="X35" s="29"/>
      <c r="Y35" s="50">
        <v>29.9</v>
      </c>
      <c r="Z35" s="50">
        <v>186.9</v>
      </c>
      <c r="AA35" s="51"/>
      <c r="AB35" s="50">
        <v>186.9</v>
      </c>
      <c r="AC35" s="50">
        <v>29.9</v>
      </c>
      <c r="AD35" s="50"/>
      <c r="AE35" s="50"/>
      <c r="AF35" s="50">
        <v>37.299999999999997</v>
      </c>
      <c r="AG35" s="50">
        <v>46.7</v>
      </c>
      <c r="AH35" s="50">
        <v>29.9</v>
      </c>
      <c r="AI35" s="50">
        <v>29.9</v>
      </c>
    </row>
    <row r="36" spans="1:35" s="24" customFormat="1" ht="15" x14ac:dyDescent="0.25">
      <c r="A36" s="153" t="s">
        <v>77</v>
      </c>
      <c r="B36" s="155" t="s">
        <v>78</v>
      </c>
      <c r="C36" s="46" t="s">
        <v>62</v>
      </c>
      <c r="D36" s="16">
        <f t="shared" si="1"/>
        <v>0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55"/>
      <c r="P36" s="55"/>
      <c r="Q36" s="42"/>
      <c r="R36" s="42"/>
      <c r="S36" s="42"/>
      <c r="T36" s="42"/>
      <c r="U36" s="42"/>
      <c r="V36" s="42"/>
      <c r="W36" s="62"/>
      <c r="X36" s="42"/>
      <c r="Y36" s="42"/>
      <c r="Z36" s="62"/>
      <c r="AA36" s="62"/>
      <c r="AB36" s="62"/>
      <c r="AC36" s="62"/>
      <c r="AD36" s="62"/>
      <c r="AE36" s="62"/>
      <c r="AF36" s="62"/>
      <c r="AG36" s="62"/>
      <c r="AH36" s="62"/>
      <c r="AI36" s="62"/>
    </row>
    <row r="37" spans="1:35" s="24" customFormat="1" ht="15.75" thickBot="1" x14ac:dyDescent="0.3">
      <c r="A37" s="154"/>
      <c r="B37" s="156"/>
      <c r="C37" s="48" t="s">
        <v>39</v>
      </c>
      <c r="D37" s="36">
        <f t="shared" si="1"/>
        <v>0</v>
      </c>
      <c r="E37" s="51"/>
      <c r="F37" s="51"/>
      <c r="G37" s="51"/>
      <c r="H37" s="51"/>
      <c r="I37" s="50"/>
      <c r="J37" s="50"/>
      <c r="K37" s="51"/>
      <c r="L37" s="50"/>
      <c r="M37" s="50"/>
      <c r="N37" s="50"/>
      <c r="O37" s="50"/>
      <c r="P37" s="50"/>
      <c r="Q37" s="51"/>
      <c r="R37" s="51"/>
      <c r="S37" s="51"/>
      <c r="T37" s="51"/>
      <c r="U37" s="51"/>
      <c r="V37" s="51"/>
      <c r="W37" s="50"/>
      <c r="X37" s="50"/>
      <c r="Y37" s="51"/>
      <c r="Z37" s="51"/>
      <c r="AA37" s="50"/>
      <c r="AB37" s="50"/>
      <c r="AC37" s="50"/>
      <c r="AD37" s="50"/>
      <c r="AE37" s="50"/>
      <c r="AF37" s="50"/>
      <c r="AG37" s="51"/>
      <c r="AH37" s="51"/>
      <c r="AI37" s="51"/>
    </row>
    <row r="38" spans="1:35" s="24" customFormat="1" ht="15" x14ac:dyDescent="0.25">
      <c r="A38" s="153" t="s">
        <v>79</v>
      </c>
      <c r="B38" s="161" t="s">
        <v>80</v>
      </c>
      <c r="C38" s="52" t="s">
        <v>62</v>
      </c>
      <c r="D38" s="16">
        <f t="shared" si="1"/>
        <v>0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1:35" s="24" customFormat="1" ht="15.75" thickBot="1" x14ac:dyDescent="0.3">
      <c r="A39" s="154"/>
      <c r="B39" s="162"/>
      <c r="C39" s="45" t="s">
        <v>39</v>
      </c>
      <c r="D39" s="36">
        <f t="shared" si="1"/>
        <v>0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</row>
    <row r="40" spans="1:35" s="65" customFormat="1" ht="15" x14ac:dyDescent="0.25">
      <c r="A40" s="131" t="s">
        <v>81</v>
      </c>
      <c r="B40" s="155" t="s">
        <v>82</v>
      </c>
      <c r="C40" s="64" t="s">
        <v>67</v>
      </c>
      <c r="D40" s="53">
        <f t="shared" si="1"/>
        <v>3.5000000000000003E-2</v>
      </c>
      <c r="E40" s="54"/>
      <c r="F40" s="54"/>
      <c r="G40" s="54"/>
      <c r="H40" s="54">
        <v>3.5000000000000003E-2</v>
      </c>
      <c r="I40" s="62"/>
      <c r="J40" s="62"/>
      <c r="K40" s="62"/>
      <c r="L40" s="62"/>
      <c r="M40" s="62"/>
      <c r="N40" s="62"/>
      <c r="O40" s="62"/>
      <c r="P40" s="54"/>
      <c r="Q40" s="62"/>
      <c r="R40" s="62"/>
      <c r="S40" s="62"/>
      <c r="T40" s="54"/>
      <c r="U40" s="62"/>
      <c r="V40" s="62"/>
      <c r="W40" s="54"/>
      <c r="X40" s="62"/>
      <c r="Y40" s="62"/>
      <c r="Z40" s="62"/>
      <c r="AA40" s="62"/>
      <c r="AB40" s="62"/>
      <c r="AC40" s="62"/>
      <c r="AD40" s="54"/>
      <c r="AE40" s="62"/>
      <c r="AF40" s="62"/>
      <c r="AG40" s="62"/>
      <c r="AH40" s="54"/>
      <c r="AI40" s="62"/>
    </row>
    <row r="41" spans="1:35" s="65" customFormat="1" ht="15.75" thickBot="1" x14ac:dyDescent="0.3">
      <c r="A41" s="163"/>
      <c r="B41" s="156"/>
      <c r="C41" s="66" t="s">
        <v>39</v>
      </c>
      <c r="D41" s="36">
        <f t="shared" si="1"/>
        <v>44.7</v>
      </c>
      <c r="E41" s="50"/>
      <c r="F41" s="50"/>
      <c r="G41" s="50"/>
      <c r="H41" s="50">
        <v>44.7</v>
      </c>
      <c r="I41" s="50"/>
      <c r="J41" s="51"/>
      <c r="K41" s="50"/>
      <c r="L41" s="51"/>
      <c r="M41" s="51"/>
      <c r="N41" s="51"/>
      <c r="O41" s="51"/>
      <c r="P41" s="50"/>
      <c r="Q41" s="51"/>
      <c r="R41" s="51"/>
      <c r="S41" s="50"/>
      <c r="T41" s="50"/>
      <c r="U41" s="51"/>
      <c r="V41" s="51"/>
      <c r="W41" s="50"/>
      <c r="X41" s="51"/>
      <c r="Y41" s="50"/>
      <c r="Z41" s="50"/>
      <c r="AA41" s="51"/>
      <c r="AB41" s="51"/>
      <c r="AC41" s="51"/>
      <c r="AD41" s="50"/>
      <c r="AE41" s="51"/>
      <c r="AF41" s="50"/>
      <c r="AG41" s="51"/>
      <c r="AH41" s="50"/>
      <c r="AI41" s="50"/>
    </row>
    <row r="42" spans="1:35" s="24" customFormat="1" ht="15" x14ac:dyDescent="0.25">
      <c r="A42" s="153" t="s">
        <v>83</v>
      </c>
      <c r="B42" s="164" t="s">
        <v>84</v>
      </c>
      <c r="C42" s="52" t="s">
        <v>62</v>
      </c>
      <c r="D42" s="67">
        <f>E42+F42+G42+H42+I42+J42+K42+L42+M42+N42+O42+P42+Q42+R42+S42+T42+U42+V42+W42+X42+Y42+Z42+AA42+AB42+AC42+AD42+AE42+AF42+AG42+AH42+AI42</f>
        <v>165</v>
      </c>
      <c r="E42" s="39">
        <v>0</v>
      </c>
      <c r="F42" s="68">
        <v>4</v>
      </c>
      <c r="G42" s="39">
        <v>1</v>
      </c>
      <c r="H42" s="39">
        <v>1</v>
      </c>
      <c r="I42" s="39">
        <v>1</v>
      </c>
      <c r="J42" s="39">
        <v>4</v>
      </c>
      <c r="K42" s="39">
        <v>3</v>
      </c>
      <c r="L42" s="39">
        <v>1</v>
      </c>
      <c r="M42" s="39">
        <v>4</v>
      </c>
      <c r="N42" s="39">
        <v>2</v>
      </c>
      <c r="O42" s="39">
        <v>2</v>
      </c>
      <c r="P42" s="39">
        <v>3</v>
      </c>
      <c r="Q42" s="39">
        <v>3</v>
      </c>
      <c r="R42" s="39">
        <v>3</v>
      </c>
      <c r="S42" s="39">
        <v>2</v>
      </c>
      <c r="T42" s="39">
        <v>3</v>
      </c>
      <c r="U42" s="39">
        <v>2</v>
      </c>
      <c r="V42" s="39">
        <v>2</v>
      </c>
      <c r="W42" s="39">
        <v>2</v>
      </c>
      <c r="X42" s="39">
        <v>2</v>
      </c>
      <c r="Y42" s="39">
        <v>1</v>
      </c>
      <c r="Z42" s="39">
        <v>48</v>
      </c>
      <c r="AA42" s="39">
        <v>2</v>
      </c>
      <c r="AB42" s="39">
        <v>48</v>
      </c>
      <c r="AC42" s="39">
        <v>2</v>
      </c>
      <c r="AD42" s="39">
        <v>7</v>
      </c>
      <c r="AE42" s="39">
        <v>1</v>
      </c>
      <c r="AF42" s="39">
        <v>2</v>
      </c>
      <c r="AG42" s="39">
        <v>5</v>
      </c>
      <c r="AH42" s="39">
        <v>2</v>
      </c>
      <c r="AI42" s="39">
        <v>2</v>
      </c>
    </row>
    <row r="43" spans="1:35" s="24" customFormat="1" ht="15" x14ac:dyDescent="0.25">
      <c r="A43" s="143"/>
      <c r="B43" s="165"/>
      <c r="C43" s="48" t="s">
        <v>39</v>
      </c>
      <c r="D43" s="47">
        <f>E43+F43+G43+H43+I43+J43+K43+L43+M43+N43+O43+P43+Q43+R43+S43+T43+U43+V43+W43+X43+Y43+Z43+AA43+AB43+AC43+AD43+AE43+AF43+AG43+AH43+AI43</f>
        <v>302.44599999999997</v>
      </c>
      <c r="E43" s="29">
        <v>0</v>
      </c>
      <c r="F43" s="69">
        <v>5.2949999999999999</v>
      </c>
      <c r="G43" s="29">
        <v>1.3240000000000001</v>
      </c>
      <c r="H43" s="29">
        <v>1.3240000000000001</v>
      </c>
      <c r="I43" s="29">
        <v>1.3240000000000001</v>
      </c>
      <c r="J43" s="29">
        <v>5.2949999999999999</v>
      </c>
      <c r="K43" s="29">
        <v>3.9710000000000001</v>
      </c>
      <c r="L43" s="29">
        <v>1.3240000000000001</v>
      </c>
      <c r="M43" s="29">
        <v>5.2949999999999999</v>
      </c>
      <c r="N43" s="29">
        <v>2.6469999999999998</v>
      </c>
      <c r="O43" s="29">
        <v>2.6469999999999998</v>
      </c>
      <c r="P43" s="29">
        <v>3.9710000000000001</v>
      </c>
      <c r="Q43" s="29">
        <v>3.9710000000000001</v>
      </c>
      <c r="R43" s="29">
        <v>3.9710000000000001</v>
      </c>
      <c r="S43" s="29">
        <v>2.6469999999999998</v>
      </c>
      <c r="T43" s="29">
        <v>3.9710000000000001</v>
      </c>
      <c r="U43" s="29">
        <v>2.6469999999999998</v>
      </c>
      <c r="V43" s="29">
        <v>2.6469999999999998</v>
      </c>
      <c r="W43" s="29">
        <v>2.6469999999999998</v>
      </c>
      <c r="X43" s="29">
        <v>2.6469999999999998</v>
      </c>
      <c r="Y43" s="29">
        <v>1.325</v>
      </c>
      <c r="Z43" s="29">
        <v>105.556</v>
      </c>
      <c r="AA43" s="29">
        <v>2.6469999999999998</v>
      </c>
      <c r="AB43" s="29">
        <v>105.556</v>
      </c>
      <c r="AC43" s="29">
        <v>2.6469999999999998</v>
      </c>
      <c r="AD43" s="29">
        <v>9.266</v>
      </c>
      <c r="AE43" s="29">
        <v>1.325</v>
      </c>
      <c r="AF43" s="29">
        <v>2.6469999999999998</v>
      </c>
      <c r="AG43" s="29">
        <v>6.6180000000000003</v>
      </c>
      <c r="AH43" s="29">
        <v>2.6469999999999998</v>
      </c>
      <c r="AI43" s="29">
        <v>2.6469999999999998</v>
      </c>
    </row>
    <row r="44" spans="1:35" s="24" customFormat="1" ht="15" x14ac:dyDescent="0.25">
      <c r="A44" s="134" t="s">
        <v>85</v>
      </c>
      <c r="B44" s="166" t="s">
        <v>86</v>
      </c>
      <c r="C44" s="26" t="s">
        <v>62</v>
      </c>
      <c r="D44" s="16">
        <f t="shared" si="1"/>
        <v>20</v>
      </c>
      <c r="E44" s="41"/>
      <c r="F44" s="41">
        <v>4</v>
      </c>
      <c r="G44" s="41"/>
      <c r="H44" s="41"/>
      <c r="I44" s="41">
        <v>2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>
        <v>5</v>
      </c>
      <c r="AC44" s="41"/>
      <c r="AD44" s="41"/>
      <c r="AE44" s="41"/>
      <c r="AF44" s="41">
        <v>4</v>
      </c>
      <c r="AG44" s="41">
        <v>5</v>
      </c>
      <c r="AH44" s="41"/>
      <c r="AI44" s="41"/>
    </row>
    <row r="45" spans="1:35" s="24" customFormat="1" ht="15" x14ac:dyDescent="0.25">
      <c r="A45" s="135"/>
      <c r="B45" s="165"/>
      <c r="C45" s="26" t="s">
        <v>39</v>
      </c>
      <c r="D45" s="27">
        <f t="shared" si="1"/>
        <v>365</v>
      </c>
      <c r="E45" s="28"/>
      <c r="F45" s="29">
        <v>80</v>
      </c>
      <c r="G45" s="28"/>
      <c r="H45" s="28"/>
      <c r="I45" s="29">
        <v>30</v>
      </c>
      <c r="J45" s="29"/>
      <c r="K45" s="29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9"/>
      <c r="W45" s="28"/>
      <c r="X45" s="28"/>
      <c r="Y45" s="28"/>
      <c r="Z45" s="29"/>
      <c r="AA45" s="28"/>
      <c r="AB45" s="29">
        <v>100</v>
      </c>
      <c r="AC45" s="28"/>
      <c r="AD45" s="28"/>
      <c r="AE45" s="29"/>
      <c r="AF45" s="29">
        <v>80</v>
      </c>
      <c r="AG45" s="29">
        <v>75</v>
      </c>
      <c r="AH45" s="28"/>
      <c r="AI45" s="29"/>
    </row>
    <row r="46" spans="1:35" s="71" customFormat="1" ht="15.75" customHeight="1" x14ac:dyDescent="0.25">
      <c r="A46" s="134" t="s">
        <v>87</v>
      </c>
      <c r="B46" s="166" t="s">
        <v>88</v>
      </c>
      <c r="C46" s="26" t="s">
        <v>62</v>
      </c>
      <c r="D46" s="58">
        <f t="shared" si="1"/>
        <v>61</v>
      </c>
      <c r="E46" s="41"/>
      <c r="F46" s="41"/>
      <c r="G46" s="41"/>
      <c r="H46" s="41"/>
      <c r="I46" s="70">
        <v>3</v>
      </c>
      <c r="J46" s="41"/>
      <c r="K46" s="41"/>
      <c r="L46" s="70">
        <v>4</v>
      </c>
      <c r="M46" s="70">
        <v>6</v>
      </c>
      <c r="N46" s="41"/>
      <c r="O46" s="41"/>
      <c r="P46" s="70">
        <v>16</v>
      </c>
      <c r="Q46" s="70">
        <v>12</v>
      </c>
      <c r="R46" s="70">
        <v>4</v>
      </c>
      <c r="S46" s="70">
        <v>4</v>
      </c>
      <c r="T46" s="70">
        <v>4</v>
      </c>
      <c r="U46" s="70">
        <v>4</v>
      </c>
      <c r="V46" s="70">
        <v>4</v>
      </c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</row>
    <row r="47" spans="1:35" s="71" customFormat="1" ht="17.25" customHeight="1" x14ac:dyDescent="0.25">
      <c r="A47" s="135"/>
      <c r="B47" s="165"/>
      <c r="C47" s="26" t="s">
        <v>39</v>
      </c>
      <c r="D47" s="27">
        <f t="shared" si="1"/>
        <v>1250.8349999999998</v>
      </c>
      <c r="E47" s="29"/>
      <c r="F47" s="29"/>
      <c r="G47" s="29"/>
      <c r="H47" s="29"/>
      <c r="I47" s="72">
        <v>61.37</v>
      </c>
      <c r="J47" s="28"/>
      <c r="K47" s="29"/>
      <c r="L47" s="72">
        <v>81.93</v>
      </c>
      <c r="M47" s="72">
        <v>122.745</v>
      </c>
      <c r="N47" s="29"/>
      <c r="O47" s="29"/>
      <c r="P47" s="72">
        <v>330.15</v>
      </c>
      <c r="Q47" s="72">
        <v>245.49</v>
      </c>
      <c r="R47" s="72">
        <v>81.83</v>
      </c>
      <c r="S47" s="72">
        <v>81.83</v>
      </c>
      <c r="T47" s="72">
        <v>81.83</v>
      </c>
      <c r="U47" s="72">
        <v>81.83</v>
      </c>
      <c r="V47" s="72">
        <v>81.83</v>
      </c>
      <c r="W47" s="28"/>
      <c r="X47" s="29"/>
      <c r="Y47" s="29"/>
      <c r="Z47" s="28"/>
      <c r="AA47" s="29"/>
      <c r="AB47" s="29"/>
      <c r="AC47" s="29"/>
      <c r="AD47" s="29"/>
      <c r="AE47" s="29"/>
      <c r="AF47" s="29"/>
      <c r="AG47" s="28"/>
      <c r="AH47" s="28"/>
      <c r="AI47" s="28"/>
    </row>
    <row r="48" spans="1:35" s="71" customFormat="1" ht="15" customHeight="1" x14ac:dyDescent="0.25">
      <c r="A48" s="134" t="s">
        <v>89</v>
      </c>
      <c r="B48" s="167" t="s">
        <v>90</v>
      </c>
      <c r="C48" s="26" t="s">
        <v>42</v>
      </c>
      <c r="D48" s="27">
        <f t="shared" si="1"/>
        <v>0.32400000000000007</v>
      </c>
      <c r="E48" s="42"/>
      <c r="F48" s="42"/>
      <c r="G48" s="42"/>
      <c r="H48" s="42"/>
      <c r="I48" s="42">
        <v>1.7999999999999999E-2</v>
      </c>
      <c r="J48" s="29">
        <v>1.7999999999999999E-2</v>
      </c>
      <c r="K48" s="42"/>
      <c r="L48" s="42"/>
      <c r="M48" s="42"/>
      <c r="N48" s="42"/>
      <c r="O48" s="42"/>
      <c r="P48" s="42"/>
      <c r="Q48" s="42">
        <v>2.4E-2</v>
      </c>
      <c r="R48" s="29">
        <v>0.02</v>
      </c>
      <c r="S48" s="29">
        <v>0.02</v>
      </c>
      <c r="T48" s="29">
        <v>0.02</v>
      </c>
      <c r="U48" s="29">
        <v>0.02</v>
      </c>
      <c r="V48" s="29">
        <v>0.02</v>
      </c>
      <c r="W48" s="42"/>
      <c r="X48" s="42"/>
      <c r="Y48" s="42"/>
      <c r="Z48" s="42">
        <v>0.108</v>
      </c>
      <c r="AA48" s="42"/>
      <c r="AB48" s="42"/>
      <c r="AC48" s="42">
        <v>2.5999999999999999E-2</v>
      </c>
      <c r="AD48" s="42"/>
      <c r="AE48" s="42"/>
      <c r="AF48" s="29">
        <v>0.03</v>
      </c>
      <c r="AG48" s="42"/>
      <c r="AH48" s="42"/>
      <c r="AI48" s="42"/>
    </row>
    <row r="49" spans="1:35" s="71" customFormat="1" ht="21.6" customHeight="1" x14ac:dyDescent="0.25">
      <c r="A49" s="135"/>
      <c r="B49" s="168"/>
      <c r="C49" s="26" t="s">
        <v>39</v>
      </c>
      <c r="D49" s="27">
        <f t="shared" si="1"/>
        <v>256.15000000000003</v>
      </c>
      <c r="E49" s="29"/>
      <c r="F49" s="29"/>
      <c r="G49" s="29"/>
      <c r="H49" s="29"/>
      <c r="I49" s="29">
        <v>30</v>
      </c>
      <c r="J49" s="29">
        <v>30</v>
      </c>
      <c r="K49" s="29"/>
      <c r="L49" s="28"/>
      <c r="M49" s="29"/>
      <c r="N49" s="29"/>
      <c r="O49" s="28"/>
      <c r="P49" s="28"/>
      <c r="Q49" s="29">
        <v>40</v>
      </c>
      <c r="R49" s="29">
        <v>6.4</v>
      </c>
      <c r="S49" s="29">
        <v>6.4</v>
      </c>
      <c r="T49" s="29">
        <v>6.4</v>
      </c>
      <c r="U49" s="29">
        <v>6.4</v>
      </c>
      <c r="V49" s="29">
        <v>6.4</v>
      </c>
      <c r="W49" s="28"/>
      <c r="X49" s="28"/>
      <c r="Y49" s="28"/>
      <c r="Z49" s="29">
        <v>41.95</v>
      </c>
      <c r="AA49" s="29"/>
      <c r="AB49" s="29"/>
      <c r="AC49" s="29">
        <f>21+11.2</f>
        <v>32.200000000000003</v>
      </c>
      <c r="AD49" s="29"/>
      <c r="AE49" s="28"/>
      <c r="AF49" s="29">
        <v>50</v>
      </c>
      <c r="AG49" s="29"/>
      <c r="AH49" s="28"/>
      <c r="AI49" s="29"/>
    </row>
    <row r="50" spans="1:35" s="71" customFormat="1" ht="15" x14ac:dyDescent="0.25">
      <c r="A50" s="169" t="s">
        <v>91</v>
      </c>
      <c r="B50" s="171" t="s">
        <v>92</v>
      </c>
      <c r="C50" s="73" t="s">
        <v>62</v>
      </c>
      <c r="D50" s="58">
        <f t="shared" si="1"/>
        <v>2</v>
      </c>
      <c r="E50" s="41"/>
      <c r="F50" s="41"/>
      <c r="G50" s="41"/>
      <c r="H50" s="41"/>
      <c r="I50" s="41"/>
      <c r="J50" s="41"/>
      <c r="K50" s="41">
        <v>2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</row>
    <row r="51" spans="1:35" s="71" customFormat="1" ht="15" x14ac:dyDescent="0.25">
      <c r="A51" s="170"/>
      <c r="B51" s="141"/>
      <c r="C51" s="73" t="s">
        <v>39</v>
      </c>
      <c r="D51" s="27">
        <f t="shared" si="1"/>
        <v>6.2</v>
      </c>
      <c r="E51" s="28"/>
      <c r="F51" s="28"/>
      <c r="G51" s="28"/>
      <c r="H51" s="28"/>
      <c r="I51" s="28"/>
      <c r="J51" s="28"/>
      <c r="K51" s="29">
        <v>6.2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9"/>
      <c r="AI51" s="29"/>
    </row>
    <row r="52" spans="1:35" s="71" customFormat="1" ht="15" x14ac:dyDescent="0.25">
      <c r="A52" s="134" t="s">
        <v>93</v>
      </c>
      <c r="B52" s="172" t="s">
        <v>94</v>
      </c>
      <c r="C52" s="26" t="s">
        <v>62</v>
      </c>
      <c r="D52" s="58">
        <f t="shared" si="1"/>
        <v>0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</row>
    <row r="53" spans="1:35" s="74" customFormat="1" ht="15" customHeight="1" x14ac:dyDescent="0.25">
      <c r="A53" s="135"/>
      <c r="B53" s="173"/>
      <c r="C53" s="26" t="s">
        <v>39</v>
      </c>
      <c r="D53" s="27">
        <f t="shared" si="1"/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</row>
    <row r="54" spans="1:35" s="71" customFormat="1" ht="15" customHeight="1" x14ac:dyDescent="0.25">
      <c r="A54" s="134" t="s">
        <v>95</v>
      </c>
      <c r="B54" s="166" t="s">
        <v>96</v>
      </c>
      <c r="C54" s="26" t="s">
        <v>97</v>
      </c>
      <c r="D54" s="27">
        <f t="shared" si="1"/>
        <v>0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</row>
    <row r="55" spans="1:35" s="71" customFormat="1" ht="18.600000000000001" customHeight="1" x14ac:dyDescent="0.25">
      <c r="A55" s="135"/>
      <c r="B55" s="165"/>
      <c r="C55" s="26" t="s">
        <v>39</v>
      </c>
      <c r="D55" s="27">
        <f t="shared" si="1"/>
        <v>0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</row>
    <row r="56" spans="1:35" s="24" customFormat="1" ht="15" x14ac:dyDescent="0.25">
      <c r="A56" s="134" t="s">
        <v>98</v>
      </c>
      <c r="B56" s="166" t="s">
        <v>99</v>
      </c>
      <c r="C56" s="26" t="s">
        <v>62</v>
      </c>
      <c r="D56" s="58">
        <f t="shared" si="1"/>
        <v>0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</row>
    <row r="57" spans="1:35" s="24" customFormat="1" ht="15" x14ac:dyDescent="0.25">
      <c r="A57" s="135"/>
      <c r="B57" s="165"/>
      <c r="C57" s="26" t="s">
        <v>39</v>
      </c>
      <c r="D57" s="27">
        <f t="shared" si="1"/>
        <v>0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s="24" customFormat="1" ht="15" x14ac:dyDescent="0.25">
      <c r="A58" s="142" t="s">
        <v>100</v>
      </c>
      <c r="B58" s="166" t="s">
        <v>101</v>
      </c>
      <c r="C58" s="46" t="s">
        <v>62</v>
      </c>
      <c r="D58" s="58">
        <f t="shared" si="1"/>
        <v>0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</row>
    <row r="59" spans="1:35" s="24" customFormat="1" ht="15.75" thickBot="1" x14ac:dyDescent="0.3">
      <c r="A59" s="154"/>
      <c r="B59" s="174"/>
      <c r="C59" s="45" t="s">
        <v>39</v>
      </c>
      <c r="D59" s="36">
        <f t="shared" si="1"/>
        <v>0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</row>
    <row r="60" spans="1:35" s="24" customFormat="1" ht="15" customHeight="1" x14ac:dyDescent="0.25">
      <c r="A60" s="153" t="s">
        <v>102</v>
      </c>
      <c r="B60" s="164" t="s">
        <v>103</v>
      </c>
      <c r="C60" s="46" t="s">
        <v>104</v>
      </c>
      <c r="D60" s="53">
        <f t="shared" si="1"/>
        <v>4.7E-2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>
        <v>1.4999999999999999E-2</v>
      </c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>
        <v>3.2000000000000001E-2</v>
      </c>
      <c r="AI60" s="39"/>
    </row>
    <row r="61" spans="1:35" s="24" customFormat="1" ht="20.45" customHeight="1" x14ac:dyDescent="0.25">
      <c r="A61" s="143"/>
      <c r="B61" s="165"/>
      <c r="C61" s="48" t="s">
        <v>39</v>
      </c>
      <c r="D61" s="27">
        <f t="shared" si="1"/>
        <v>19.200000000000003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7">
        <v>6.4</v>
      </c>
      <c r="R61" s="41"/>
      <c r="S61" s="41"/>
      <c r="T61" s="41"/>
      <c r="U61" s="41"/>
      <c r="V61" s="41"/>
      <c r="W61" s="41"/>
      <c r="X61" s="41"/>
      <c r="Y61" s="41"/>
      <c r="Z61" s="47"/>
      <c r="AA61" s="41"/>
      <c r="AB61" s="41"/>
      <c r="AC61" s="41"/>
      <c r="AD61" s="41"/>
      <c r="AE61" s="41"/>
      <c r="AF61" s="41"/>
      <c r="AG61" s="41"/>
      <c r="AH61" s="47">
        <v>12.8</v>
      </c>
      <c r="AI61" s="41"/>
    </row>
    <row r="62" spans="1:35" s="24" customFormat="1" ht="15" customHeight="1" x14ac:dyDescent="0.25">
      <c r="A62" s="134" t="s">
        <v>105</v>
      </c>
      <c r="B62" s="166" t="s">
        <v>106</v>
      </c>
      <c r="C62" s="26" t="s">
        <v>97</v>
      </c>
      <c r="D62" s="27">
        <f t="shared" si="1"/>
        <v>6.5000000000000002E-2</v>
      </c>
      <c r="E62" s="41">
        <v>1.4999999999999999E-2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7"/>
      <c r="R62" s="47">
        <v>0.05</v>
      </c>
      <c r="S62" s="47"/>
      <c r="T62" s="47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</row>
    <row r="63" spans="1:35" s="24" customFormat="1" ht="19.149999999999999" customHeight="1" thickBot="1" x14ac:dyDescent="0.3">
      <c r="A63" s="175"/>
      <c r="B63" s="174"/>
      <c r="C63" s="45" t="s">
        <v>39</v>
      </c>
      <c r="D63" s="36">
        <f t="shared" si="1"/>
        <v>113.75</v>
      </c>
      <c r="E63" s="36">
        <v>26.25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36"/>
      <c r="Q63" s="36"/>
      <c r="R63" s="36">
        <v>87.5</v>
      </c>
      <c r="S63" s="36"/>
      <c r="T63" s="36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</row>
    <row r="64" spans="1:35" s="24" customFormat="1" ht="19.149999999999999" customHeight="1" thickBot="1" x14ac:dyDescent="0.3">
      <c r="A64" s="76"/>
      <c r="B64" s="164" t="s">
        <v>107</v>
      </c>
      <c r="C64" s="46" t="s">
        <v>62</v>
      </c>
      <c r="D64" s="16">
        <f t="shared" si="1"/>
        <v>44</v>
      </c>
      <c r="E64" s="67"/>
      <c r="F64" s="67">
        <v>6</v>
      </c>
      <c r="G64" s="67"/>
      <c r="H64" s="67"/>
      <c r="I64" s="67"/>
      <c r="J64" s="67"/>
      <c r="K64" s="67"/>
      <c r="L64" s="67"/>
      <c r="M64" s="67">
        <v>6</v>
      </c>
      <c r="N64" s="67"/>
      <c r="O64" s="67"/>
      <c r="P64" s="56"/>
      <c r="Q64" s="67">
        <v>12</v>
      </c>
      <c r="R64" s="56"/>
      <c r="S64" s="56"/>
      <c r="T64" s="56"/>
      <c r="U64" s="67"/>
      <c r="V64" s="67"/>
      <c r="W64" s="67"/>
      <c r="X64" s="67"/>
      <c r="Y64" s="67"/>
      <c r="Z64" s="67"/>
      <c r="AA64" s="67"/>
      <c r="AB64" s="67"/>
      <c r="AC64" s="67"/>
      <c r="AD64" s="67">
        <v>12</v>
      </c>
      <c r="AE64" s="67"/>
      <c r="AF64" s="67"/>
      <c r="AG64" s="67">
        <v>8</v>
      </c>
      <c r="AH64" s="67"/>
      <c r="AI64" s="67"/>
    </row>
    <row r="65" spans="1:35" s="24" customFormat="1" ht="19.149999999999999" customHeight="1" thickBot="1" x14ac:dyDescent="0.3">
      <c r="A65" s="76"/>
      <c r="B65" s="174"/>
      <c r="C65" s="48" t="s">
        <v>39</v>
      </c>
      <c r="D65" s="36">
        <f t="shared" si="1"/>
        <v>55.19</v>
      </c>
      <c r="E65" s="77"/>
      <c r="F65" s="78">
        <v>7.52</v>
      </c>
      <c r="G65" s="77"/>
      <c r="H65" s="77"/>
      <c r="I65" s="77"/>
      <c r="J65" s="77"/>
      <c r="K65" s="77"/>
      <c r="L65" s="77"/>
      <c r="M65" s="78">
        <v>7.52</v>
      </c>
      <c r="N65" s="77"/>
      <c r="O65" s="77"/>
      <c r="P65" s="78"/>
      <c r="Q65" s="36">
        <v>15.05</v>
      </c>
      <c r="R65" s="36"/>
      <c r="S65" s="36"/>
      <c r="T65" s="36"/>
      <c r="U65" s="60"/>
      <c r="V65" s="60"/>
      <c r="W65" s="60"/>
      <c r="X65" s="60"/>
      <c r="Y65" s="60"/>
      <c r="Z65" s="60"/>
      <c r="AA65" s="60"/>
      <c r="AB65" s="60"/>
      <c r="AC65" s="60"/>
      <c r="AD65" s="36">
        <v>15.05</v>
      </c>
      <c r="AE65" s="60"/>
      <c r="AF65" s="36"/>
      <c r="AG65" s="36">
        <v>10.050000000000001</v>
      </c>
      <c r="AH65" s="60"/>
      <c r="AI65" s="60"/>
    </row>
    <row r="66" spans="1:35" s="24" customFormat="1" ht="20.45" customHeight="1" thickBot="1" x14ac:dyDescent="0.3">
      <c r="A66" s="79" t="s">
        <v>108</v>
      </c>
      <c r="B66" s="11" t="s">
        <v>109</v>
      </c>
      <c r="C66" s="12" t="s">
        <v>39</v>
      </c>
      <c r="D66" s="80">
        <f t="shared" si="1"/>
        <v>1187.482</v>
      </c>
      <c r="E66" s="81">
        <f t="shared" ref="E66:AI66" si="4">E68+E78+E80</f>
        <v>16.684000000000001</v>
      </c>
      <c r="F66" s="81">
        <f t="shared" si="4"/>
        <v>115.48299999999999</v>
      </c>
      <c r="G66" s="81">
        <f t="shared" si="4"/>
        <v>21.454999999999998</v>
      </c>
      <c r="H66" s="81">
        <f t="shared" si="4"/>
        <v>21.445</v>
      </c>
      <c r="I66" s="81">
        <f t="shared" si="4"/>
        <v>17.671999999999997</v>
      </c>
      <c r="J66" s="81">
        <f t="shared" si="4"/>
        <v>42.509</v>
      </c>
      <c r="K66" s="81">
        <f t="shared" si="4"/>
        <v>111.143</v>
      </c>
      <c r="L66" s="81">
        <f t="shared" si="4"/>
        <v>21.372</v>
      </c>
      <c r="M66" s="81">
        <f t="shared" si="4"/>
        <v>38.58</v>
      </c>
      <c r="N66" s="81">
        <f t="shared" si="4"/>
        <v>35.112000000000002</v>
      </c>
      <c r="O66" s="81">
        <f t="shared" si="4"/>
        <v>26.273</v>
      </c>
      <c r="P66" s="81">
        <f t="shared" si="4"/>
        <v>27.664999999999999</v>
      </c>
      <c r="Q66" s="82">
        <f t="shared" si="4"/>
        <v>51.191999999999993</v>
      </c>
      <c r="R66" s="82">
        <f t="shared" si="4"/>
        <v>28.753999999999998</v>
      </c>
      <c r="S66" s="82">
        <f t="shared" si="4"/>
        <v>28.753999999999998</v>
      </c>
      <c r="T66" s="82">
        <f t="shared" si="4"/>
        <v>43.548000000000002</v>
      </c>
      <c r="U66" s="82">
        <f t="shared" si="4"/>
        <v>27.597999999999999</v>
      </c>
      <c r="V66" s="82">
        <f t="shared" si="4"/>
        <v>24.024000000000001</v>
      </c>
      <c r="W66" s="82">
        <f t="shared" si="4"/>
        <v>33.549999999999997</v>
      </c>
      <c r="X66" s="82">
        <f t="shared" si="4"/>
        <v>21.643000000000001</v>
      </c>
      <c r="Y66" s="83">
        <f t="shared" si="4"/>
        <v>27.597999999999999</v>
      </c>
      <c r="Z66" s="83">
        <f>Z68+Z78+Z80</f>
        <v>63.347999999999999</v>
      </c>
      <c r="AA66" s="83">
        <f>AA68+AA78+AA80</f>
        <v>26.273</v>
      </c>
      <c r="AB66" s="83">
        <f>AB68+AB78+AB80</f>
        <v>63.347999999999999</v>
      </c>
      <c r="AC66" s="82">
        <f t="shared" ref="AC66" si="5">AC68+AC78+AC80</f>
        <v>28.993000000000002</v>
      </c>
      <c r="AD66" s="83">
        <f t="shared" si="4"/>
        <v>26.273</v>
      </c>
      <c r="AE66" s="83">
        <f t="shared" si="4"/>
        <v>26.273</v>
      </c>
      <c r="AF66" s="83">
        <f t="shared" si="4"/>
        <v>26.273</v>
      </c>
      <c r="AG66" s="83">
        <f t="shared" si="4"/>
        <v>26.273</v>
      </c>
      <c r="AH66" s="83">
        <f t="shared" si="4"/>
        <v>58.236999999999995</v>
      </c>
      <c r="AI66" s="83">
        <f t="shared" si="4"/>
        <v>60.137</v>
      </c>
    </row>
    <row r="67" spans="1:35" s="24" customFormat="1" ht="15" x14ac:dyDescent="0.25">
      <c r="A67" s="176" t="s">
        <v>110</v>
      </c>
      <c r="B67" s="178" t="s">
        <v>111</v>
      </c>
      <c r="C67" s="84" t="s">
        <v>67</v>
      </c>
      <c r="D67" s="85">
        <f t="shared" si="1"/>
        <v>0.27100000000000013</v>
      </c>
      <c r="E67" s="86">
        <f t="shared" ref="E67:V68" si="6">E69+E71+E73+E75</f>
        <v>5.0000000000000001E-3</v>
      </c>
      <c r="F67" s="86">
        <f t="shared" si="6"/>
        <v>0.03</v>
      </c>
      <c r="G67" s="86">
        <f t="shared" si="6"/>
        <v>5.0000000000000001E-3</v>
      </c>
      <c r="H67" s="86">
        <f t="shared" si="6"/>
        <v>5.0000000000000001E-3</v>
      </c>
      <c r="I67" s="86">
        <f t="shared" si="6"/>
        <v>4.0000000000000001E-3</v>
      </c>
      <c r="J67" s="86">
        <f t="shared" si="6"/>
        <v>6.0000000000000001E-3</v>
      </c>
      <c r="K67" s="86">
        <f t="shared" si="6"/>
        <v>0.03</v>
      </c>
      <c r="L67" s="86">
        <f t="shared" si="6"/>
        <v>7.0000000000000001E-3</v>
      </c>
      <c r="M67" s="86">
        <f t="shared" si="6"/>
        <v>9.0000000000000011E-3</v>
      </c>
      <c r="N67" s="86">
        <f t="shared" si="6"/>
        <v>6.0000000000000001E-3</v>
      </c>
      <c r="O67" s="86">
        <f t="shared" si="6"/>
        <v>6.0000000000000001E-3</v>
      </c>
      <c r="P67" s="86">
        <f t="shared" si="6"/>
        <v>7.0000000000000001E-3</v>
      </c>
      <c r="Q67" s="87">
        <f t="shared" si="6"/>
        <v>1.4E-2</v>
      </c>
      <c r="R67" s="87">
        <f t="shared" si="6"/>
        <v>8.0000000000000002E-3</v>
      </c>
      <c r="S67" s="87">
        <f t="shared" si="6"/>
        <v>8.0000000000000002E-3</v>
      </c>
      <c r="T67" s="87">
        <f t="shared" si="6"/>
        <v>8.0000000000000002E-3</v>
      </c>
      <c r="U67" s="87">
        <f t="shared" si="6"/>
        <v>7.0000000000000001E-3</v>
      </c>
      <c r="V67" s="87">
        <f t="shared" si="6"/>
        <v>7.0000000000000001E-3</v>
      </c>
      <c r="W67" s="87">
        <f>W69+W71+W73+W75</f>
        <v>7.0000000000000001E-3</v>
      </c>
      <c r="X67" s="87">
        <f t="shared" ref="X67:AI68" si="7">X69+X71+X73+X75</f>
        <v>7.0000000000000001E-3</v>
      </c>
      <c r="Y67" s="86">
        <f t="shared" si="7"/>
        <v>7.0000000000000001E-3</v>
      </c>
      <c r="Z67" s="86">
        <f t="shared" si="7"/>
        <v>6.0000000000000001E-3</v>
      </c>
      <c r="AA67" s="86">
        <f t="shared" si="7"/>
        <v>6.0000000000000001E-3</v>
      </c>
      <c r="AB67" s="86">
        <f t="shared" si="7"/>
        <v>6.0000000000000001E-3</v>
      </c>
      <c r="AC67" s="87">
        <f t="shared" si="7"/>
        <v>7.0000000000000001E-3</v>
      </c>
      <c r="AD67" s="86">
        <f t="shared" si="7"/>
        <v>6.0000000000000001E-3</v>
      </c>
      <c r="AE67" s="86">
        <f t="shared" si="7"/>
        <v>6.0000000000000001E-3</v>
      </c>
      <c r="AF67" s="86">
        <f t="shared" si="7"/>
        <v>6.0000000000000001E-3</v>
      </c>
      <c r="AG67" s="86">
        <f t="shared" si="7"/>
        <v>6.0000000000000001E-3</v>
      </c>
      <c r="AH67" s="86">
        <f t="shared" si="7"/>
        <v>1.3999999999999999E-2</v>
      </c>
      <c r="AI67" s="86">
        <f t="shared" si="7"/>
        <v>1.4999999999999999E-2</v>
      </c>
    </row>
    <row r="68" spans="1:35" s="24" customFormat="1" ht="15" x14ac:dyDescent="0.25">
      <c r="A68" s="177"/>
      <c r="B68" s="179"/>
      <c r="C68" s="20" t="s">
        <v>39</v>
      </c>
      <c r="D68" s="21">
        <f t="shared" si="1"/>
        <v>375.15100000000012</v>
      </c>
      <c r="E68" s="87">
        <f t="shared" si="6"/>
        <v>7.1589999999999998</v>
      </c>
      <c r="F68" s="87">
        <f t="shared" si="6"/>
        <v>40.732999999999997</v>
      </c>
      <c r="G68" s="87">
        <f t="shared" si="6"/>
        <v>7.1689999999999996</v>
      </c>
      <c r="H68" s="87">
        <f t="shared" si="6"/>
        <v>7.1589999999999998</v>
      </c>
      <c r="I68" s="87">
        <f t="shared" si="6"/>
        <v>5.7669999999999995</v>
      </c>
      <c r="J68" s="87">
        <f t="shared" si="6"/>
        <v>8.4130000000000003</v>
      </c>
      <c r="K68" s="87">
        <f t="shared" si="6"/>
        <v>40.732999999999997</v>
      </c>
      <c r="L68" s="87">
        <f t="shared" si="6"/>
        <v>9.4669999999999987</v>
      </c>
      <c r="M68" s="87">
        <f t="shared" si="6"/>
        <v>11.881</v>
      </c>
      <c r="N68" s="87">
        <f t="shared" si="6"/>
        <v>8.4130000000000003</v>
      </c>
      <c r="O68" s="87">
        <f t="shared" si="6"/>
        <v>8.4130000000000003</v>
      </c>
      <c r="P68" s="87">
        <f t="shared" si="6"/>
        <v>9.8049999999999997</v>
      </c>
      <c r="Q68" s="87">
        <f t="shared" si="6"/>
        <v>18.537999999999997</v>
      </c>
      <c r="R68" s="87">
        <f t="shared" si="6"/>
        <v>10.893999999999998</v>
      </c>
      <c r="S68" s="87">
        <f t="shared" si="6"/>
        <v>10.893999999999998</v>
      </c>
      <c r="T68" s="87">
        <f t="shared" si="6"/>
        <v>10.893999999999998</v>
      </c>
      <c r="U68" s="87">
        <f t="shared" si="6"/>
        <v>9.7379999999999995</v>
      </c>
      <c r="V68" s="87">
        <f t="shared" si="6"/>
        <v>9.7379999999999995</v>
      </c>
      <c r="W68" s="87">
        <f>W70+W72+W74+W76</f>
        <v>9.7379999999999995</v>
      </c>
      <c r="X68" s="87">
        <f t="shared" si="7"/>
        <v>9.7379999999999995</v>
      </c>
      <c r="Y68" s="87">
        <f t="shared" si="7"/>
        <v>9.7379999999999995</v>
      </c>
      <c r="Z68" s="87">
        <f t="shared" si="7"/>
        <v>8.581999999999999</v>
      </c>
      <c r="AA68" s="87">
        <f t="shared" si="7"/>
        <v>8.4130000000000003</v>
      </c>
      <c r="AB68" s="87">
        <f t="shared" si="7"/>
        <v>8.581999999999999</v>
      </c>
      <c r="AC68" s="87">
        <f t="shared" si="7"/>
        <v>9.7379999999999995</v>
      </c>
      <c r="AD68" s="87">
        <f t="shared" si="7"/>
        <v>8.4130000000000003</v>
      </c>
      <c r="AE68" s="87">
        <f t="shared" si="7"/>
        <v>8.4130000000000003</v>
      </c>
      <c r="AF68" s="87">
        <f t="shared" si="7"/>
        <v>8.4130000000000003</v>
      </c>
      <c r="AG68" s="87">
        <f t="shared" si="7"/>
        <v>8.4130000000000003</v>
      </c>
      <c r="AH68" s="87">
        <f t="shared" si="7"/>
        <v>19.631</v>
      </c>
      <c r="AI68" s="87">
        <f t="shared" si="7"/>
        <v>21.530999999999999</v>
      </c>
    </row>
    <row r="69" spans="1:35" ht="15" x14ac:dyDescent="0.25">
      <c r="A69" s="142" t="s">
        <v>112</v>
      </c>
      <c r="B69" s="136" t="s">
        <v>113</v>
      </c>
      <c r="C69" s="26" t="s">
        <v>114</v>
      </c>
      <c r="D69" s="27">
        <f t="shared" si="1"/>
        <v>4.2000000000000023E-2</v>
      </c>
      <c r="E69" s="29">
        <v>1E-3</v>
      </c>
      <c r="F69" s="29">
        <v>4.0000000000000001E-3</v>
      </c>
      <c r="G69" s="29">
        <v>1E-3</v>
      </c>
      <c r="H69" s="29">
        <v>1E-3</v>
      </c>
      <c r="I69" s="29">
        <v>1E-3</v>
      </c>
      <c r="J69" s="29">
        <v>1E-3</v>
      </c>
      <c r="K69" s="29">
        <v>4.0000000000000001E-3</v>
      </c>
      <c r="L69" s="29">
        <v>1E-3</v>
      </c>
      <c r="M69" s="29">
        <v>1E-3</v>
      </c>
      <c r="N69" s="29">
        <v>1E-3</v>
      </c>
      <c r="O69" s="29">
        <v>1E-3</v>
      </c>
      <c r="P69" s="29">
        <v>1E-3</v>
      </c>
      <c r="Q69" s="29">
        <v>1E-3</v>
      </c>
      <c r="R69" s="29">
        <v>1E-3</v>
      </c>
      <c r="S69" s="29">
        <v>1E-3</v>
      </c>
      <c r="T69" s="29">
        <v>1E-3</v>
      </c>
      <c r="U69" s="29">
        <v>1E-3</v>
      </c>
      <c r="V69" s="29">
        <v>1E-3</v>
      </c>
      <c r="W69" s="29">
        <v>1E-3</v>
      </c>
      <c r="X69" s="29">
        <v>1E-3</v>
      </c>
      <c r="Y69" s="29">
        <v>1E-3</v>
      </c>
      <c r="Z69" s="29">
        <v>1E-3</v>
      </c>
      <c r="AA69" s="29">
        <v>1E-3</v>
      </c>
      <c r="AB69" s="29">
        <v>1E-3</v>
      </c>
      <c r="AC69" s="29">
        <v>1E-3</v>
      </c>
      <c r="AD69" s="29">
        <v>1E-3</v>
      </c>
      <c r="AE69" s="29">
        <v>1E-3</v>
      </c>
      <c r="AF69" s="29">
        <v>1E-3</v>
      </c>
      <c r="AG69" s="29">
        <v>1E-3</v>
      </c>
      <c r="AH69" s="29">
        <v>3.0000000000000001E-3</v>
      </c>
      <c r="AI69" s="29">
        <v>4.0000000000000001E-3</v>
      </c>
    </row>
    <row r="70" spans="1:35" ht="15" x14ac:dyDescent="0.25">
      <c r="A70" s="143"/>
      <c r="B70" s="137"/>
      <c r="C70" s="26" t="s">
        <v>39</v>
      </c>
      <c r="D70" s="27">
        <f t="shared" si="1"/>
        <v>79.48</v>
      </c>
      <c r="E70" s="29">
        <v>1.89</v>
      </c>
      <c r="F70" s="29">
        <v>7.57</v>
      </c>
      <c r="G70" s="29">
        <v>1.9</v>
      </c>
      <c r="H70" s="29">
        <v>1.89</v>
      </c>
      <c r="I70" s="29">
        <v>1.89</v>
      </c>
      <c r="J70" s="29">
        <v>1.89</v>
      </c>
      <c r="K70" s="29">
        <v>7.57</v>
      </c>
      <c r="L70" s="29">
        <v>1.89</v>
      </c>
      <c r="M70" s="29">
        <v>1.89</v>
      </c>
      <c r="N70" s="29">
        <v>1.89</v>
      </c>
      <c r="O70" s="29">
        <v>1.89</v>
      </c>
      <c r="P70" s="29">
        <v>1.89</v>
      </c>
      <c r="Q70" s="29">
        <v>1.89</v>
      </c>
      <c r="R70" s="29">
        <v>1.89</v>
      </c>
      <c r="S70" s="29">
        <v>1.89</v>
      </c>
      <c r="T70" s="29">
        <v>1.89</v>
      </c>
      <c r="U70" s="29">
        <v>1.89</v>
      </c>
      <c r="V70" s="29">
        <v>1.89</v>
      </c>
      <c r="W70" s="29">
        <v>1.89</v>
      </c>
      <c r="X70" s="29">
        <v>1.89</v>
      </c>
      <c r="Y70" s="29">
        <v>1.89</v>
      </c>
      <c r="Z70" s="29">
        <v>1.89</v>
      </c>
      <c r="AA70" s="29">
        <v>1.89</v>
      </c>
      <c r="AB70" s="29">
        <v>1.89</v>
      </c>
      <c r="AC70" s="29">
        <v>1.89</v>
      </c>
      <c r="AD70" s="29">
        <v>1.89</v>
      </c>
      <c r="AE70" s="29">
        <v>1.89</v>
      </c>
      <c r="AF70" s="29">
        <v>1.89</v>
      </c>
      <c r="AG70" s="29">
        <v>1.89</v>
      </c>
      <c r="AH70" s="29">
        <v>5.7</v>
      </c>
      <c r="AI70" s="29">
        <v>7.6</v>
      </c>
    </row>
    <row r="71" spans="1:35" ht="15" x14ac:dyDescent="0.25">
      <c r="A71" s="142" t="s">
        <v>115</v>
      </c>
      <c r="B71" s="136" t="s">
        <v>116</v>
      </c>
      <c r="C71" s="26" t="s">
        <v>67</v>
      </c>
      <c r="D71" s="27">
        <f t="shared" ref="D71:D91" si="8">E71+F71+G71+H71+I71+J71+K71+L71+M71+N71+O71+P71+Q71+R71+S71+T71+U71+V71+W71+X71+Y71+Z71+AA71+AB71+AC71+AD71+AE71+AF71+AG71+AH71+AI71</f>
        <v>9.5000000000000057E-2</v>
      </c>
      <c r="E71" s="42">
        <v>1E-3</v>
      </c>
      <c r="F71" s="42">
        <v>3.0000000000000001E-3</v>
      </c>
      <c r="G71" s="42">
        <v>1E-3</v>
      </c>
      <c r="H71" s="42">
        <v>1E-3</v>
      </c>
      <c r="I71" s="42">
        <v>1E-3</v>
      </c>
      <c r="J71" s="42">
        <v>3.0000000000000001E-3</v>
      </c>
      <c r="K71" s="42">
        <v>3.0000000000000001E-3</v>
      </c>
      <c r="L71" s="42">
        <v>1E-3</v>
      </c>
      <c r="M71" s="42">
        <v>3.0000000000000001E-3</v>
      </c>
      <c r="N71" s="42">
        <v>3.0000000000000001E-3</v>
      </c>
      <c r="O71" s="42">
        <v>3.0000000000000001E-3</v>
      </c>
      <c r="P71" s="42">
        <v>3.0000000000000001E-3</v>
      </c>
      <c r="Q71" s="42">
        <v>4.0000000000000001E-3</v>
      </c>
      <c r="R71" s="42">
        <v>4.0000000000000001E-3</v>
      </c>
      <c r="S71" s="42">
        <v>4.0000000000000001E-3</v>
      </c>
      <c r="T71" s="42">
        <v>4.0000000000000001E-3</v>
      </c>
      <c r="U71" s="42">
        <v>4.0000000000000001E-3</v>
      </c>
      <c r="V71" s="42">
        <v>4.0000000000000001E-3</v>
      </c>
      <c r="W71" s="42">
        <v>4.0000000000000001E-3</v>
      </c>
      <c r="X71" s="42">
        <v>4.0000000000000001E-3</v>
      </c>
      <c r="Y71" s="42">
        <v>4.0000000000000001E-3</v>
      </c>
      <c r="Z71" s="29">
        <v>4.0000000000000001E-3</v>
      </c>
      <c r="AA71" s="42">
        <v>3.0000000000000001E-3</v>
      </c>
      <c r="AB71" s="29">
        <v>4.0000000000000001E-3</v>
      </c>
      <c r="AC71" s="42">
        <v>4.0000000000000001E-3</v>
      </c>
      <c r="AD71" s="42">
        <v>3.0000000000000001E-3</v>
      </c>
      <c r="AE71" s="42">
        <v>3.0000000000000001E-3</v>
      </c>
      <c r="AF71" s="42">
        <v>3.0000000000000001E-3</v>
      </c>
      <c r="AG71" s="42">
        <v>3.0000000000000001E-3</v>
      </c>
      <c r="AH71" s="42">
        <v>3.0000000000000001E-3</v>
      </c>
      <c r="AI71" s="42">
        <v>3.0000000000000001E-3</v>
      </c>
    </row>
    <row r="72" spans="1:35" ht="15" x14ac:dyDescent="0.25">
      <c r="A72" s="143"/>
      <c r="B72" s="137"/>
      <c r="C72" s="26" t="s">
        <v>39</v>
      </c>
      <c r="D72" s="27">
        <f t="shared" si="8"/>
        <v>125.87499999999993</v>
      </c>
      <c r="E72" s="29">
        <v>1.325</v>
      </c>
      <c r="F72" s="29">
        <v>3.9750000000000001</v>
      </c>
      <c r="G72" s="29">
        <v>1.325</v>
      </c>
      <c r="H72" s="29">
        <v>1.325</v>
      </c>
      <c r="I72" s="29">
        <v>1.325</v>
      </c>
      <c r="J72" s="29">
        <v>3.9750000000000001</v>
      </c>
      <c r="K72" s="29">
        <v>3.9750000000000001</v>
      </c>
      <c r="L72" s="29">
        <v>1.325</v>
      </c>
      <c r="M72" s="29">
        <v>3.9750000000000001</v>
      </c>
      <c r="N72" s="29">
        <v>3.9750000000000001</v>
      </c>
      <c r="O72" s="29">
        <v>3.9750000000000001</v>
      </c>
      <c r="P72" s="29">
        <v>3.9750000000000001</v>
      </c>
      <c r="Q72" s="29">
        <v>5.3</v>
      </c>
      <c r="R72" s="29">
        <v>5.3</v>
      </c>
      <c r="S72" s="29">
        <v>5.3</v>
      </c>
      <c r="T72" s="29">
        <v>5.3</v>
      </c>
      <c r="U72" s="29">
        <v>5.3</v>
      </c>
      <c r="V72" s="29">
        <v>5.3</v>
      </c>
      <c r="W72" s="29">
        <v>5.3</v>
      </c>
      <c r="X72" s="29">
        <v>5.3</v>
      </c>
      <c r="Y72" s="29">
        <v>5.3</v>
      </c>
      <c r="Z72" s="29">
        <v>5.3</v>
      </c>
      <c r="AA72" s="29">
        <v>3.9750000000000001</v>
      </c>
      <c r="AB72" s="29">
        <v>5.3</v>
      </c>
      <c r="AC72" s="29">
        <v>5.3</v>
      </c>
      <c r="AD72" s="29">
        <v>3.9750000000000001</v>
      </c>
      <c r="AE72" s="29">
        <v>3.9750000000000001</v>
      </c>
      <c r="AF72" s="29">
        <v>3.9750000000000001</v>
      </c>
      <c r="AG72" s="29">
        <v>3.9750000000000001</v>
      </c>
      <c r="AH72" s="29">
        <v>3.9750000000000001</v>
      </c>
      <c r="AI72" s="29">
        <v>3.9750000000000001</v>
      </c>
    </row>
    <row r="73" spans="1:35" ht="15" x14ac:dyDescent="0.25">
      <c r="A73" s="142" t="s">
        <v>117</v>
      </c>
      <c r="B73" s="136" t="s">
        <v>118</v>
      </c>
      <c r="C73" s="26" t="s">
        <v>67</v>
      </c>
      <c r="D73" s="27">
        <f t="shared" si="8"/>
        <v>7.1000000000000021E-2</v>
      </c>
      <c r="E73" s="29">
        <v>1E-3</v>
      </c>
      <c r="F73" s="29">
        <v>1.2E-2</v>
      </c>
      <c r="G73" s="29">
        <v>1E-3</v>
      </c>
      <c r="H73" s="29">
        <v>1E-3</v>
      </c>
      <c r="I73" s="29">
        <v>1E-3</v>
      </c>
      <c r="J73" s="29">
        <v>1E-3</v>
      </c>
      <c r="K73" s="29">
        <v>1.2E-2</v>
      </c>
      <c r="L73" s="29">
        <v>3.0000000000000001E-3</v>
      </c>
      <c r="M73" s="29">
        <v>4.0000000000000001E-3</v>
      </c>
      <c r="N73" s="29">
        <v>1E-3</v>
      </c>
      <c r="O73" s="29">
        <v>1E-3</v>
      </c>
      <c r="P73" s="29">
        <v>1E-3</v>
      </c>
      <c r="Q73" s="29">
        <v>5.0000000000000001E-3</v>
      </c>
      <c r="R73" s="29">
        <v>2E-3</v>
      </c>
      <c r="S73" s="29">
        <v>2E-3</v>
      </c>
      <c r="T73" s="29">
        <v>2E-3</v>
      </c>
      <c r="U73" s="29">
        <v>1E-3</v>
      </c>
      <c r="V73" s="29">
        <v>1E-3</v>
      </c>
      <c r="W73" s="29">
        <v>1E-3</v>
      </c>
      <c r="X73" s="29">
        <v>1E-3</v>
      </c>
      <c r="Y73" s="29">
        <v>1E-3</v>
      </c>
      <c r="Z73" s="29"/>
      <c r="AA73" s="29">
        <v>1E-3</v>
      </c>
      <c r="AB73" s="29"/>
      <c r="AC73" s="29">
        <v>1E-3</v>
      </c>
      <c r="AD73" s="29">
        <v>1E-3</v>
      </c>
      <c r="AE73" s="29">
        <v>1E-3</v>
      </c>
      <c r="AF73" s="29">
        <v>1E-3</v>
      </c>
      <c r="AG73" s="29">
        <v>1E-3</v>
      </c>
      <c r="AH73" s="29">
        <v>5.0000000000000001E-3</v>
      </c>
      <c r="AI73" s="29">
        <v>5.0000000000000001E-3</v>
      </c>
    </row>
    <row r="74" spans="1:35" ht="15" x14ac:dyDescent="0.25">
      <c r="A74" s="143"/>
      <c r="B74" s="137"/>
      <c r="C74" s="26" t="s">
        <v>39</v>
      </c>
      <c r="D74" s="27">
        <f t="shared" si="8"/>
        <v>82.100000000000009</v>
      </c>
      <c r="E74" s="29">
        <v>1.1599999999999999</v>
      </c>
      <c r="F74" s="29">
        <v>13.875999999999999</v>
      </c>
      <c r="G74" s="29">
        <v>1.1599999999999999</v>
      </c>
      <c r="H74" s="29">
        <v>1.1599999999999999</v>
      </c>
      <c r="I74" s="29">
        <v>1.1599999999999999</v>
      </c>
      <c r="J74" s="29">
        <v>1.1559999999999999</v>
      </c>
      <c r="K74" s="29">
        <v>13.875999999999999</v>
      </c>
      <c r="L74" s="29">
        <v>3.468</v>
      </c>
      <c r="M74" s="29">
        <v>4.6239999999999997</v>
      </c>
      <c r="N74" s="29">
        <v>1.1559999999999999</v>
      </c>
      <c r="O74" s="29">
        <v>1.1559999999999999</v>
      </c>
      <c r="P74" s="29">
        <v>1.1559999999999999</v>
      </c>
      <c r="Q74" s="29">
        <v>5.78</v>
      </c>
      <c r="R74" s="29">
        <v>2.3119999999999998</v>
      </c>
      <c r="S74" s="29">
        <v>2.3119999999999998</v>
      </c>
      <c r="T74" s="29">
        <v>2.3119999999999998</v>
      </c>
      <c r="U74" s="29">
        <v>1.1559999999999999</v>
      </c>
      <c r="V74" s="29">
        <v>1.1559999999999999</v>
      </c>
      <c r="W74" s="29">
        <v>1.1559999999999999</v>
      </c>
      <c r="X74" s="29">
        <v>1.1559999999999999</v>
      </c>
      <c r="Y74" s="29">
        <v>1.1559999999999999</v>
      </c>
      <c r="Z74" s="29"/>
      <c r="AA74" s="29">
        <v>1.1559999999999999</v>
      </c>
      <c r="AB74" s="29"/>
      <c r="AC74" s="29">
        <v>1.1559999999999999</v>
      </c>
      <c r="AD74" s="29">
        <v>1.1559999999999999</v>
      </c>
      <c r="AE74" s="29">
        <v>1.1559999999999999</v>
      </c>
      <c r="AF74" s="29">
        <v>1.1559999999999999</v>
      </c>
      <c r="AG74" s="29">
        <v>1.1559999999999999</v>
      </c>
      <c r="AH74" s="29">
        <v>5.78</v>
      </c>
      <c r="AI74" s="29">
        <v>5.78</v>
      </c>
    </row>
    <row r="75" spans="1:35" ht="15" x14ac:dyDescent="0.25">
      <c r="A75" s="142" t="s">
        <v>119</v>
      </c>
      <c r="B75" s="136" t="s">
        <v>120</v>
      </c>
      <c r="C75" s="26" t="s">
        <v>67</v>
      </c>
      <c r="D75" s="27">
        <f t="shared" si="8"/>
        <v>6.3000000000000028E-2</v>
      </c>
      <c r="E75" s="29">
        <v>2E-3</v>
      </c>
      <c r="F75" s="29">
        <v>1.0999999999999999E-2</v>
      </c>
      <c r="G75" s="29">
        <v>2E-3</v>
      </c>
      <c r="H75" s="29">
        <v>2E-3</v>
      </c>
      <c r="I75" s="29">
        <v>1E-3</v>
      </c>
      <c r="J75" s="29">
        <v>1E-3</v>
      </c>
      <c r="K75" s="29">
        <v>1.0999999999999999E-2</v>
      </c>
      <c r="L75" s="29">
        <v>2E-3</v>
      </c>
      <c r="M75" s="29">
        <v>1E-3</v>
      </c>
      <c r="N75" s="29">
        <v>1E-3</v>
      </c>
      <c r="O75" s="29">
        <v>1E-3</v>
      </c>
      <c r="P75" s="29">
        <v>2E-3</v>
      </c>
      <c r="Q75" s="29">
        <v>4.0000000000000001E-3</v>
      </c>
      <c r="R75" s="29">
        <v>1E-3</v>
      </c>
      <c r="S75" s="29">
        <v>1E-3</v>
      </c>
      <c r="T75" s="29">
        <v>1E-3</v>
      </c>
      <c r="U75" s="29">
        <v>1E-3</v>
      </c>
      <c r="V75" s="29">
        <v>1E-3</v>
      </c>
      <c r="W75" s="29">
        <v>1E-3</v>
      </c>
      <c r="X75" s="29">
        <v>1E-3</v>
      </c>
      <c r="Y75" s="29">
        <v>1E-3</v>
      </c>
      <c r="Z75" s="29">
        <v>1E-3</v>
      </c>
      <c r="AA75" s="29">
        <v>1E-3</v>
      </c>
      <c r="AB75" s="29">
        <v>1E-3</v>
      </c>
      <c r="AC75" s="29">
        <v>1E-3</v>
      </c>
      <c r="AD75" s="29">
        <v>1E-3</v>
      </c>
      <c r="AE75" s="29">
        <v>1E-3</v>
      </c>
      <c r="AF75" s="29">
        <v>1E-3</v>
      </c>
      <c r="AG75" s="29">
        <v>1E-3</v>
      </c>
      <c r="AH75" s="29">
        <v>3.0000000000000001E-3</v>
      </c>
      <c r="AI75" s="29">
        <v>3.0000000000000001E-3</v>
      </c>
    </row>
    <row r="76" spans="1:35" ht="15.75" customHeight="1" thickBot="1" x14ac:dyDescent="0.3">
      <c r="A76" s="154"/>
      <c r="B76" s="180"/>
      <c r="C76" s="45" t="s">
        <v>39</v>
      </c>
      <c r="D76" s="36">
        <f t="shared" si="8"/>
        <v>87.69599999999997</v>
      </c>
      <c r="E76" s="88">
        <v>2.7839999999999998</v>
      </c>
      <c r="F76" s="88">
        <v>15.311999999999999</v>
      </c>
      <c r="G76" s="88">
        <v>2.7839999999999998</v>
      </c>
      <c r="H76" s="88">
        <v>2.7839999999999998</v>
      </c>
      <c r="I76" s="88">
        <v>1.3919999999999999</v>
      </c>
      <c r="J76" s="88">
        <v>1.3919999999999999</v>
      </c>
      <c r="K76" s="88">
        <v>15.311999999999999</v>
      </c>
      <c r="L76" s="88">
        <v>2.7839999999999998</v>
      </c>
      <c r="M76" s="88">
        <v>1.3919999999999999</v>
      </c>
      <c r="N76" s="88">
        <v>1.3919999999999999</v>
      </c>
      <c r="O76" s="88">
        <v>1.3919999999999999</v>
      </c>
      <c r="P76" s="88">
        <v>2.7839999999999998</v>
      </c>
      <c r="Q76" s="88">
        <v>5.5679999999999996</v>
      </c>
      <c r="R76" s="88">
        <v>1.3919999999999999</v>
      </c>
      <c r="S76" s="88">
        <v>1.3919999999999999</v>
      </c>
      <c r="T76" s="88">
        <v>1.3919999999999999</v>
      </c>
      <c r="U76" s="88">
        <v>1.3919999999999999</v>
      </c>
      <c r="V76" s="88">
        <v>1.3919999999999999</v>
      </c>
      <c r="W76" s="88">
        <v>1.3919999999999999</v>
      </c>
      <c r="X76" s="88">
        <v>1.3919999999999999</v>
      </c>
      <c r="Y76" s="88">
        <v>1.3919999999999999</v>
      </c>
      <c r="Z76" s="88">
        <v>1.3919999999999999</v>
      </c>
      <c r="AA76" s="88">
        <v>1.3919999999999999</v>
      </c>
      <c r="AB76" s="88">
        <v>1.3919999999999999</v>
      </c>
      <c r="AC76" s="88">
        <v>1.3919999999999999</v>
      </c>
      <c r="AD76" s="88">
        <v>1.3919999999999999</v>
      </c>
      <c r="AE76" s="88">
        <v>1.3919999999999999</v>
      </c>
      <c r="AF76" s="88">
        <v>1.3919999999999999</v>
      </c>
      <c r="AG76" s="88">
        <v>1.3919999999999999</v>
      </c>
      <c r="AH76" s="88">
        <v>4.1760000000000002</v>
      </c>
      <c r="AI76" s="88">
        <v>4.1760000000000002</v>
      </c>
    </row>
    <row r="77" spans="1:35" ht="15" x14ac:dyDescent="0.25">
      <c r="A77" s="153" t="s">
        <v>121</v>
      </c>
      <c r="B77" s="161" t="s">
        <v>122</v>
      </c>
      <c r="C77" s="46" t="s">
        <v>62</v>
      </c>
      <c r="D77" s="16">
        <f t="shared" si="8"/>
        <v>26</v>
      </c>
      <c r="E77" s="39">
        <v>0</v>
      </c>
      <c r="F77" s="39">
        <v>5</v>
      </c>
      <c r="G77" s="39"/>
      <c r="H77" s="39"/>
      <c r="I77" s="39"/>
      <c r="J77" s="39">
        <v>3</v>
      </c>
      <c r="K77" s="39">
        <v>5</v>
      </c>
      <c r="L77" s="39"/>
      <c r="M77" s="39">
        <v>2</v>
      </c>
      <c r="N77" s="39">
        <v>2</v>
      </c>
      <c r="O77" s="39"/>
      <c r="P77" s="39"/>
      <c r="Q77" s="41">
        <v>2</v>
      </c>
      <c r="R77" s="41"/>
      <c r="S77" s="41"/>
      <c r="T77" s="41">
        <v>2</v>
      </c>
      <c r="U77" s="41"/>
      <c r="V77" s="41"/>
      <c r="W77" s="41"/>
      <c r="X77" s="41"/>
      <c r="Y77" s="41"/>
      <c r="Z77" s="39"/>
      <c r="AA77" s="39"/>
      <c r="AB77" s="39"/>
      <c r="AC77" s="41">
        <v>1</v>
      </c>
      <c r="AD77" s="41"/>
      <c r="AE77" s="41"/>
      <c r="AF77" s="41"/>
      <c r="AG77" s="41"/>
      <c r="AH77" s="39">
        <v>2</v>
      </c>
      <c r="AI77" s="39">
        <v>2</v>
      </c>
    </row>
    <row r="78" spans="1:35" ht="15.75" thickBot="1" x14ac:dyDescent="0.3">
      <c r="A78" s="154"/>
      <c r="B78" s="162"/>
      <c r="C78" s="48" t="s">
        <v>39</v>
      </c>
      <c r="D78" s="36">
        <f t="shared" si="8"/>
        <v>203.93500000000003</v>
      </c>
      <c r="E78" s="51">
        <v>0</v>
      </c>
      <c r="F78" s="50">
        <v>44.984999999999999</v>
      </c>
      <c r="G78" s="50"/>
      <c r="H78" s="50"/>
      <c r="I78" s="51"/>
      <c r="J78" s="50">
        <v>22.190999999999999</v>
      </c>
      <c r="K78" s="50">
        <v>40.645000000000003</v>
      </c>
      <c r="L78" s="51"/>
      <c r="M78" s="50">
        <v>14.794</v>
      </c>
      <c r="N78" s="50">
        <v>14.794</v>
      </c>
      <c r="O78" s="50"/>
      <c r="P78" s="50"/>
      <c r="Q78" s="50">
        <v>14.794</v>
      </c>
      <c r="R78" s="50"/>
      <c r="S78" s="50"/>
      <c r="T78" s="50">
        <v>14.794</v>
      </c>
      <c r="U78" s="50"/>
      <c r="V78" s="50"/>
      <c r="W78" s="50"/>
      <c r="X78" s="50"/>
      <c r="Y78" s="50"/>
      <c r="Z78" s="50"/>
      <c r="AA78" s="50"/>
      <c r="AB78" s="50"/>
      <c r="AC78" s="50">
        <v>7.35</v>
      </c>
      <c r="AD78" s="50"/>
      <c r="AE78" s="50"/>
      <c r="AF78" s="50"/>
      <c r="AG78" s="50"/>
      <c r="AH78" s="50">
        <v>14.794</v>
      </c>
      <c r="AI78" s="50">
        <v>14.794</v>
      </c>
    </row>
    <row r="79" spans="1:35" ht="15" x14ac:dyDescent="0.25">
      <c r="A79" s="153" t="s">
        <v>123</v>
      </c>
      <c r="B79" s="164" t="s">
        <v>124</v>
      </c>
      <c r="C79" s="52" t="s">
        <v>62</v>
      </c>
      <c r="D79" s="16">
        <f t="shared" si="8"/>
        <v>511</v>
      </c>
      <c r="E79" s="62">
        <v>8</v>
      </c>
      <c r="F79" s="62">
        <v>25</v>
      </c>
      <c r="G79" s="62">
        <v>12</v>
      </c>
      <c r="H79" s="62">
        <v>12</v>
      </c>
      <c r="I79" s="62">
        <v>10</v>
      </c>
      <c r="J79" s="62">
        <v>10</v>
      </c>
      <c r="K79" s="62">
        <v>25</v>
      </c>
      <c r="L79" s="62">
        <v>10</v>
      </c>
      <c r="M79" s="62">
        <v>10</v>
      </c>
      <c r="N79" s="62">
        <v>10</v>
      </c>
      <c r="O79" s="62">
        <v>15</v>
      </c>
      <c r="P79" s="62">
        <v>15</v>
      </c>
      <c r="Q79" s="62">
        <v>15</v>
      </c>
      <c r="R79" s="62">
        <v>15</v>
      </c>
      <c r="S79" s="62">
        <v>15</v>
      </c>
      <c r="T79" s="62">
        <v>15</v>
      </c>
      <c r="U79" s="62">
        <v>15</v>
      </c>
      <c r="V79" s="62">
        <v>12</v>
      </c>
      <c r="W79" s="62">
        <v>20</v>
      </c>
      <c r="X79" s="62">
        <v>10</v>
      </c>
      <c r="Y79" s="62">
        <v>15</v>
      </c>
      <c r="Z79" s="62">
        <v>46</v>
      </c>
      <c r="AA79" s="62">
        <v>15</v>
      </c>
      <c r="AB79" s="62">
        <v>46</v>
      </c>
      <c r="AC79" s="62">
        <v>10</v>
      </c>
      <c r="AD79" s="62">
        <v>15</v>
      </c>
      <c r="AE79" s="62">
        <v>15</v>
      </c>
      <c r="AF79" s="62">
        <v>15</v>
      </c>
      <c r="AG79" s="62">
        <v>15</v>
      </c>
      <c r="AH79" s="62">
        <v>20</v>
      </c>
      <c r="AI79" s="62">
        <v>20</v>
      </c>
    </row>
    <row r="80" spans="1:35" ht="15.75" thickBot="1" x14ac:dyDescent="0.3">
      <c r="A80" s="154"/>
      <c r="B80" s="174"/>
      <c r="C80" s="45" t="s">
        <v>39</v>
      </c>
      <c r="D80" s="36">
        <f t="shared" si="8"/>
        <v>608.39600000000019</v>
      </c>
      <c r="E80" s="50">
        <v>9.5250000000000004</v>
      </c>
      <c r="F80" s="50">
        <v>29.765000000000001</v>
      </c>
      <c r="G80" s="50">
        <v>14.286</v>
      </c>
      <c r="H80" s="50">
        <v>14.286</v>
      </c>
      <c r="I80" s="50">
        <v>11.904999999999999</v>
      </c>
      <c r="J80" s="50">
        <v>11.904999999999999</v>
      </c>
      <c r="K80" s="50">
        <v>29.765000000000001</v>
      </c>
      <c r="L80" s="50">
        <v>11.904999999999999</v>
      </c>
      <c r="M80" s="50">
        <v>11.904999999999999</v>
      </c>
      <c r="N80" s="50">
        <v>11.904999999999999</v>
      </c>
      <c r="O80" s="50">
        <v>17.86</v>
      </c>
      <c r="P80" s="50">
        <v>17.86</v>
      </c>
      <c r="Q80" s="50">
        <v>17.86</v>
      </c>
      <c r="R80" s="50">
        <v>17.86</v>
      </c>
      <c r="S80" s="50">
        <v>17.86</v>
      </c>
      <c r="T80" s="50">
        <v>17.86</v>
      </c>
      <c r="U80" s="50">
        <v>17.86</v>
      </c>
      <c r="V80" s="50">
        <v>14.286</v>
      </c>
      <c r="W80" s="50">
        <v>23.812000000000001</v>
      </c>
      <c r="X80" s="50">
        <v>11.904999999999999</v>
      </c>
      <c r="Y80" s="50">
        <v>17.86</v>
      </c>
      <c r="Z80" s="50">
        <v>54.765999999999998</v>
      </c>
      <c r="AA80" s="50">
        <v>17.86</v>
      </c>
      <c r="AB80" s="50">
        <v>54.765999999999998</v>
      </c>
      <c r="AC80" s="50">
        <v>11.904999999999999</v>
      </c>
      <c r="AD80" s="50">
        <v>17.86</v>
      </c>
      <c r="AE80" s="50">
        <v>17.86</v>
      </c>
      <c r="AF80" s="50">
        <v>17.86</v>
      </c>
      <c r="AG80" s="50">
        <v>17.86</v>
      </c>
      <c r="AH80" s="50">
        <v>23.812000000000001</v>
      </c>
      <c r="AI80" s="50">
        <v>23.812000000000001</v>
      </c>
    </row>
    <row r="81" spans="1:36" s="24" customFormat="1" ht="15.75" thickBot="1" x14ac:dyDescent="0.3">
      <c r="A81" s="89" t="s">
        <v>125</v>
      </c>
      <c r="B81" s="90" t="s">
        <v>126</v>
      </c>
      <c r="C81" s="91" t="s">
        <v>39</v>
      </c>
      <c r="D81" s="80">
        <f t="shared" si="8"/>
        <v>695.75600000000009</v>
      </c>
      <c r="E81" s="81">
        <f t="shared" ref="E81:AI81" si="9">E83+E85+E87</f>
        <v>8.2219999999999995</v>
      </c>
      <c r="F81" s="81">
        <f t="shared" si="9"/>
        <v>28.480999999999998</v>
      </c>
      <c r="G81" s="81">
        <f t="shared" si="9"/>
        <v>7.8359999999999994</v>
      </c>
      <c r="H81" s="81">
        <f t="shared" si="9"/>
        <v>7.8359999999999994</v>
      </c>
      <c r="I81" s="81">
        <f t="shared" si="9"/>
        <v>8.7199999999999989</v>
      </c>
      <c r="J81" s="81">
        <f t="shared" si="9"/>
        <v>32.515999999999998</v>
      </c>
      <c r="K81" s="81">
        <f t="shared" si="9"/>
        <v>26.551000000000002</v>
      </c>
      <c r="L81" s="81">
        <f t="shared" si="9"/>
        <v>11.236000000000001</v>
      </c>
      <c r="M81" s="81">
        <f t="shared" si="9"/>
        <v>7.8359999999999994</v>
      </c>
      <c r="N81" s="81">
        <f t="shared" si="9"/>
        <v>16.901</v>
      </c>
      <c r="O81" s="81">
        <f t="shared" si="9"/>
        <v>7.8359999999999994</v>
      </c>
      <c r="P81" s="81">
        <f t="shared" si="9"/>
        <v>22.567</v>
      </c>
      <c r="Q81" s="72">
        <f t="shared" si="9"/>
        <v>7.8359999999999994</v>
      </c>
      <c r="R81" s="72">
        <f t="shared" si="9"/>
        <v>13.501999999999999</v>
      </c>
      <c r="S81" s="72">
        <f t="shared" si="9"/>
        <v>21.434000000000001</v>
      </c>
      <c r="T81" s="72">
        <f t="shared" si="9"/>
        <v>37.048000000000002</v>
      </c>
      <c r="U81" s="72">
        <f t="shared" si="9"/>
        <v>13.501999999999999</v>
      </c>
      <c r="V81" s="72">
        <f t="shared" si="9"/>
        <v>37.048000000000002</v>
      </c>
      <c r="W81" s="72">
        <f t="shared" si="9"/>
        <v>21.434000000000001</v>
      </c>
      <c r="X81" s="72">
        <f t="shared" si="9"/>
        <v>7.8359999999999994</v>
      </c>
      <c r="Y81" s="72">
        <f t="shared" si="9"/>
        <v>8.9689999999999994</v>
      </c>
      <c r="Z81" s="81">
        <f>Z83+Z85+Z87</f>
        <v>81.488</v>
      </c>
      <c r="AA81" s="81">
        <f>AA83+AA85+AA87</f>
        <v>16.901</v>
      </c>
      <c r="AB81" s="81">
        <f>AB83+AB85+AB87</f>
        <v>45.228999999999999</v>
      </c>
      <c r="AC81" s="81">
        <f>AC83+AC85+AC87</f>
        <v>16.901</v>
      </c>
      <c r="AD81" s="72">
        <f t="shared" si="9"/>
        <v>21.434000000000001</v>
      </c>
      <c r="AE81" s="72">
        <f t="shared" si="9"/>
        <v>21.434000000000001</v>
      </c>
      <c r="AF81" s="72">
        <f t="shared" si="9"/>
        <v>19.166999999999998</v>
      </c>
      <c r="AG81" s="72">
        <f t="shared" si="9"/>
        <v>45.228999999999999</v>
      </c>
      <c r="AH81" s="81">
        <f t="shared" si="9"/>
        <v>51.143000000000001</v>
      </c>
      <c r="AI81" s="81">
        <f t="shared" si="9"/>
        <v>21.683</v>
      </c>
    </row>
    <row r="82" spans="1:36" s="24" customFormat="1" ht="15" x14ac:dyDescent="0.25">
      <c r="A82" s="181">
        <v>25</v>
      </c>
      <c r="B82" s="189" t="s">
        <v>127</v>
      </c>
      <c r="C82" s="92" t="s">
        <v>67</v>
      </c>
      <c r="D82" s="53">
        <f t="shared" si="8"/>
        <v>0.19800000000000012</v>
      </c>
      <c r="E82" s="54">
        <v>3.0000000000000001E-3</v>
      </c>
      <c r="F82" s="54">
        <v>7.0000000000000001E-3</v>
      </c>
      <c r="G82" s="54">
        <v>6.0000000000000001E-3</v>
      </c>
      <c r="H82" s="54">
        <v>6.0000000000000001E-3</v>
      </c>
      <c r="I82" s="54">
        <v>5.0000000000000001E-3</v>
      </c>
      <c r="J82" s="54">
        <v>5.0000000000000001E-3</v>
      </c>
      <c r="K82" s="54">
        <v>2.1999999999999999E-2</v>
      </c>
      <c r="L82" s="54">
        <v>6.0000000000000001E-3</v>
      </c>
      <c r="M82" s="54">
        <v>6.0000000000000001E-3</v>
      </c>
      <c r="N82" s="54">
        <v>6.0000000000000001E-3</v>
      </c>
      <c r="O82" s="54">
        <v>6.0000000000000001E-3</v>
      </c>
      <c r="P82" s="54">
        <v>6.0000000000000001E-3</v>
      </c>
      <c r="Q82" s="54">
        <v>6.0000000000000001E-3</v>
      </c>
      <c r="R82" s="54">
        <v>6.0000000000000001E-3</v>
      </c>
      <c r="S82" s="54">
        <v>6.0000000000000001E-3</v>
      </c>
      <c r="T82" s="54">
        <v>5.0000000000000001E-3</v>
      </c>
      <c r="U82" s="54">
        <v>6.0000000000000001E-3</v>
      </c>
      <c r="V82" s="54">
        <v>5.0000000000000001E-3</v>
      </c>
      <c r="W82" s="54">
        <v>6.0000000000000001E-3</v>
      </c>
      <c r="X82" s="54">
        <v>6.0000000000000001E-3</v>
      </c>
      <c r="Y82" s="54">
        <v>6.0000000000000001E-3</v>
      </c>
      <c r="Z82" s="54">
        <v>6.0000000000000001E-3</v>
      </c>
      <c r="AA82" s="54">
        <v>6.0000000000000001E-3</v>
      </c>
      <c r="AB82" s="54">
        <v>6.0000000000000001E-3</v>
      </c>
      <c r="AC82" s="54">
        <v>6.0000000000000001E-3</v>
      </c>
      <c r="AD82" s="54">
        <v>6.0000000000000001E-3</v>
      </c>
      <c r="AE82" s="54">
        <v>6.0000000000000001E-3</v>
      </c>
      <c r="AF82" s="54">
        <v>6.0000000000000001E-3</v>
      </c>
      <c r="AG82" s="54">
        <v>6.0000000000000001E-3</v>
      </c>
      <c r="AH82" s="54">
        <v>7.0000000000000001E-3</v>
      </c>
      <c r="AI82" s="54">
        <v>7.0000000000000001E-3</v>
      </c>
    </row>
    <row r="83" spans="1:36" s="24" customFormat="1" ht="15.75" thickBot="1" x14ac:dyDescent="0.3">
      <c r="A83" s="182"/>
      <c r="B83" s="190"/>
      <c r="C83" s="93" t="s">
        <v>39</v>
      </c>
      <c r="D83" s="36">
        <f t="shared" si="8"/>
        <v>49.302000000000007</v>
      </c>
      <c r="E83" s="49">
        <v>0.747</v>
      </c>
      <c r="F83" s="49">
        <v>1.7430000000000001</v>
      </c>
      <c r="G83" s="49">
        <v>1.494</v>
      </c>
      <c r="H83" s="49">
        <v>1.494</v>
      </c>
      <c r="I83" s="49">
        <v>1.2450000000000001</v>
      </c>
      <c r="J83" s="49">
        <v>1.2450000000000001</v>
      </c>
      <c r="K83" s="49">
        <v>5.4779999999999998</v>
      </c>
      <c r="L83" s="49">
        <v>1.494</v>
      </c>
      <c r="M83" s="49">
        <v>1.494</v>
      </c>
      <c r="N83" s="49">
        <v>1.494</v>
      </c>
      <c r="O83" s="49">
        <v>1.494</v>
      </c>
      <c r="P83" s="49">
        <v>1.494</v>
      </c>
      <c r="Q83" s="49">
        <v>1.494</v>
      </c>
      <c r="R83" s="49">
        <v>1.494</v>
      </c>
      <c r="S83" s="49">
        <v>1.494</v>
      </c>
      <c r="T83" s="49">
        <v>1.2450000000000001</v>
      </c>
      <c r="U83" s="49">
        <v>1.494</v>
      </c>
      <c r="V83" s="49">
        <v>1.2450000000000001</v>
      </c>
      <c r="W83" s="49">
        <v>1.494</v>
      </c>
      <c r="X83" s="49">
        <v>1.494</v>
      </c>
      <c r="Y83" s="49">
        <v>1.494</v>
      </c>
      <c r="Z83" s="49">
        <v>1.494</v>
      </c>
      <c r="AA83" s="49">
        <v>1.494</v>
      </c>
      <c r="AB83" s="49">
        <v>1.494</v>
      </c>
      <c r="AC83" s="49">
        <v>1.494</v>
      </c>
      <c r="AD83" s="49">
        <v>1.494</v>
      </c>
      <c r="AE83" s="49">
        <v>1.494</v>
      </c>
      <c r="AF83" s="49">
        <v>1.494</v>
      </c>
      <c r="AG83" s="49">
        <v>1.494</v>
      </c>
      <c r="AH83" s="49">
        <v>1.7430000000000001</v>
      </c>
      <c r="AI83" s="49">
        <v>1.7430000000000001</v>
      </c>
    </row>
    <row r="84" spans="1:36" s="24" customFormat="1" ht="15" customHeight="1" x14ac:dyDescent="0.25">
      <c r="A84" s="181">
        <v>26</v>
      </c>
      <c r="B84" s="183" t="s">
        <v>128</v>
      </c>
      <c r="C84" s="94" t="s">
        <v>62</v>
      </c>
      <c r="D84" s="16">
        <f t="shared" si="8"/>
        <v>459</v>
      </c>
      <c r="E84" s="39">
        <v>3</v>
      </c>
      <c r="F84" s="39">
        <v>20</v>
      </c>
      <c r="G84" s="39">
        <v>2</v>
      </c>
      <c r="H84" s="39">
        <v>2</v>
      </c>
      <c r="I84" s="39">
        <v>3</v>
      </c>
      <c r="J84" s="39">
        <v>24</v>
      </c>
      <c r="K84" s="39">
        <v>15</v>
      </c>
      <c r="L84" s="39">
        <v>5</v>
      </c>
      <c r="M84" s="39">
        <v>2</v>
      </c>
      <c r="N84" s="39">
        <v>10</v>
      </c>
      <c r="O84" s="39">
        <v>2</v>
      </c>
      <c r="P84" s="39">
        <v>15</v>
      </c>
      <c r="Q84" s="41">
        <v>2</v>
      </c>
      <c r="R84" s="41">
        <v>7</v>
      </c>
      <c r="S84" s="41">
        <v>14</v>
      </c>
      <c r="T84" s="41">
        <v>28</v>
      </c>
      <c r="U84" s="41">
        <v>7</v>
      </c>
      <c r="V84" s="41">
        <v>28</v>
      </c>
      <c r="W84" s="41">
        <v>14</v>
      </c>
      <c r="X84" s="41">
        <v>2</v>
      </c>
      <c r="Y84" s="41">
        <v>3</v>
      </c>
      <c r="Z84" s="39">
        <v>67</v>
      </c>
      <c r="AA84" s="39">
        <v>10</v>
      </c>
      <c r="AB84" s="39">
        <v>35</v>
      </c>
      <c r="AC84" s="39">
        <v>10</v>
      </c>
      <c r="AD84" s="41">
        <v>14</v>
      </c>
      <c r="AE84" s="41">
        <v>14</v>
      </c>
      <c r="AF84" s="41">
        <v>12</v>
      </c>
      <c r="AG84" s="41">
        <v>35</v>
      </c>
      <c r="AH84" s="39">
        <v>40</v>
      </c>
      <c r="AI84" s="39">
        <v>14</v>
      </c>
    </row>
    <row r="85" spans="1:36" s="24" customFormat="1" ht="15.75" thickBot="1" x14ac:dyDescent="0.3">
      <c r="A85" s="182"/>
      <c r="B85" s="184"/>
      <c r="C85" s="95" t="s">
        <v>39</v>
      </c>
      <c r="D85" s="36">
        <f t="shared" si="8"/>
        <v>520.09799999999996</v>
      </c>
      <c r="E85" s="50">
        <v>3.399</v>
      </c>
      <c r="F85" s="50">
        <v>22.661999999999999</v>
      </c>
      <c r="G85" s="50">
        <v>2.266</v>
      </c>
      <c r="H85" s="50">
        <v>2.266</v>
      </c>
      <c r="I85" s="50">
        <v>3.399</v>
      </c>
      <c r="J85" s="50">
        <v>27.195</v>
      </c>
      <c r="K85" s="50">
        <v>16.997</v>
      </c>
      <c r="L85" s="50">
        <v>5.6660000000000004</v>
      </c>
      <c r="M85" s="50">
        <v>2.266</v>
      </c>
      <c r="N85" s="50">
        <v>11.331</v>
      </c>
      <c r="O85" s="50">
        <v>2.266</v>
      </c>
      <c r="P85" s="50">
        <v>16.997</v>
      </c>
      <c r="Q85" s="50">
        <v>2.266</v>
      </c>
      <c r="R85" s="50">
        <v>7.9320000000000004</v>
      </c>
      <c r="S85" s="50">
        <v>15.864000000000001</v>
      </c>
      <c r="T85" s="50">
        <v>31.727</v>
      </c>
      <c r="U85" s="50">
        <v>7.9320000000000004</v>
      </c>
      <c r="V85" s="50">
        <v>31.727</v>
      </c>
      <c r="W85" s="50">
        <v>15.864000000000001</v>
      </c>
      <c r="X85" s="50">
        <v>2.266</v>
      </c>
      <c r="Y85" s="50">
        <v>3.399</v>
      </c>
      <c r="Z85" s="50">
        <v>75.918000000000006</v>
      </c>
      <c r="AA85" s="50">
        <v>11.331</v>
      </c>
      <c r="AB85" s="50">
        <v>39.658999999999999</v>
      </c>
      <c r="AC85" s="50">
        <v>11.331</v>
      </c>
      <c r="AD85" s="50">
        <v>15.864000000000001</v>
      </c>
      <c r="AE85" s="50">
        <v>15.864000000000001</v>
      </c>
      <c r="AF85" s="29">
        <v>13.597</v>
      </c>
      <c r="AG85" s="50">
        <v>39.658999999999999</v>
      </c>
      <c r="AH85" s="50">
        <v>45.323999999999998</v>
      </c>
      <c r="AI85" s="50">
        <v>15.864000000000001</v>
      </c>
    </row>
    <row r="86" spans="1:36" s="24" customFormat="1" ht="15" x14ac:dyDescent="0.25">
      <c r="A86" s="185" t="s">
        <v>129</v>
      </c>
      <c r="B86" s="187" t="s">
        <v>130</v>
      </c>
      <c r="C86" s="92" t="s">
        <v>62</v>
      </c>
      <c r="D86" s="16">
        <f t="shared" si="8"/>
        <v>31</v>
      </c>
      <c r="E86" s="39">
        <v>1</v>
      </c>
      <c r="F86" s="39">
        <v>1</v>
      </c>
      <c r="G86" s="39">
        <v>1</v>
      </c>
      <c r="H86" s="39">
        <v>1</v>
      </c>
      <c r="I86" s="39">
        <v>1</v>
      </c>
      <c r="J86" s="39">
        <v>1</v>
      </c>
      <c r="K86" s="39">
        <v>1</v>
      </c>
      <c r="L86" s="39">
        <v>1</v>
      </c>
      <c r="M86" s="39">
        <v>1</v>
      </c>
      <c r="N86" s="39">
        <v>1</v>
      </c>
      <c r="O86" s="39">
        <v>1</v>
      </c>
      <c r="P86" s="39">
        <v>1</v>
      </c>
      <c r="Q86" s="39">
        <v>1</v>
      </c>
      <c r="R86" s="39">
        <v>1</v>
      </c>
      <c r="S86" s="39">
        <v>1</v>
      </c>
      <c r="T86" s="39">
        <v>1</v>
      </c>
      <c r="U86" s="39">
        <v>1</v>
      </c>
      <c r="V86" s="39">
        <v>1</v>
      </c>
      <c r="W86" s="39">
        <v>1</v>
      </c>
      <c r="X86" s="39">
        <v>1</v>
      </c>
      <c r="Y86" s="39">
        <v>1</v>
      </c>
      <c r="Z86" s="39">
        <v>1</v>
      </c>
      <c r="AA86" s="39">
        <v>1</v>
      </c>
      <c r="AB86" s="39">
        <v>1</v>
      </c>
      <c r="AC86" s="39">
        <v>1</v>
      </c>
      <c r="AD86" s="39">
        <v>1</v>
      </c>
      <c r="AE86" s="39">
        <v>1</v>
      </c>
      <c r="AF86" s="39">
        <v>1</v>
      </c>
      <c r="AG86" s="39">
        <v>1</v>
      </c>
      <c r="AH86" s="39">
        <v>1</v>
      </c>
      <c r="AI86" s="39">
        <v>1</v>
      </c>
      <c r="AJ86" s="39"/>
    </row>
    <row r="87" spans="1:36" s="24" customFormat="1" ht="15.75" thickBot="1" x14ac:dyDescent="0.3">
      <c r="A87" s="186"/>
      <c r="B87" s="188"/>
      <c r="C87" s="93" t="s">
        <v>39</v>
      </c>
      <c r="D87" s="36">
        <f t="shared" si="8"/>
        <v>126.3559999999999</v>
      </c>
      <c r="E87" s="50">
        <v>4.0759999999999996</v>
      </c>
      <c r="F87" s="50">
        <v>4.0759999999999996</v>
      </c>
      <c r="G87" s="50">
        <v>4.0759999999999996</v>
      </c>
      <c r="H87" s="50">
        <v>4.0759999999999996</v>
      </c>
      <c r="I87" s="50">
        <v>4.0759999999999996</v>
      </c>
      <c r="J87" s="50">
        <v>4.0759999999999996</v>
      </c>
      <c r="K87" s="50">
        <v>4.0759999999999996</v>
      </c>
      <c r="L87" s="50">
        <v>4.0759999999999996</v>
      </c>
      <c r="M87" s="50">
        <v>4.0759999999999996</v>
      </c>
      <c r="N87" s="50">
        <v>4.0759999999999996</v>
      </c>
      <c r="O87" s="50">
        <v>4.0759999999999996</v>
      </c>
      <c r="P87" s="50">
        <v>4.0759999999999996</v>
      </c>
      <c r="Q87" s="50">
        <v>4.0759999999999996</v>
      </c>
      <c r="R87" s="50">
        <v>4.0759999999999996</v>
      </c>
      <c r="S87" s="50">
        <v>4.0759999999999996</v>
      </c>
      <c r="T87" s="50">
        <v>4.0759999999999996</v>
      </c>
      <c r="U87" s="50">
        <v>4.0759999999999996</v>
      </c>
      <c r="V87" s="50">
        <v>4.0759999999999996</v>
      </c>
      <c r="W87" s="50">
        <v>4.0759999999999996</v>
      </c>
      <c r="X87" s="50">
        <v>4.0759999999999996</v>
      </c>
      <c r="Y87" s="50">
        <v>4.0759999999999996</v>
      </c>
      <c r="Z87" s="50">
        <v>4.0759999999999996</v>
      </c>
      <c r="AA87" s="50">
        <v>4.0759999999999996</v>
      </c>
      <c r="AB87" s="50">
        <v>4.0759999999999996</v>
      </c>
      <c r="AC87" s="50">
        <v>4.0759999999999996</v>
      </c>
      <c r="AD87" s="50">
        <v>4.0759999999999996</v>
      </c>
      <c r="AE87" s="50">
        <v>4.0759999999999996</v>
      </c>
      <c r="AF87" s="50">
        <v>4.0759999999999996</v>
      </c>
      <c r="AG87" s="50">
        <v>4.0759999999999996</v>
      </c>
      <c r="AH87" s="50">
        <v>4.0759999999999996</v>
      </c>
      <c r="AI87" s="50">
        <v>4.0759999999999996</v>
      </c>
      <c r="AJ87" s="50"/>
    </row>
    <row r="88" spans="1:36" s="24" customFormat="1" ht="33.6" customHeight="1" thickBot="1" x14ac:dyDescent="0.25">
      <c r="A88" s="89" t="s">
        <v>131</v>
      </c>
      <c r="B88" s="96" t="s">
        <v>132</v>
      </c>
      <c r="C88" s="97" t="s">
        <v>39</v>
      </c>
      <c r="D88" s="98">
        <f t="shared" si="8"/>
        <v>0</v>
      </c>
      <c r="E88" s="98">
        <f t="shared" ref="E88:P88" si="10">E89+E90</f>
        <v>0</v>
      </c>
      <c r="F88" s="98">
        <f t="shared" si="10"/>
        <v>0</v>
      </c>
      <c r="G88" s="98">
        <f t="shared" si="10"/>
        <v>0</v>
      </c>
      <c r="H88" s="98">
        <f t="shared" si="10"/>
        <v>0</v>
      </c>
      <c r="I88" s="98">
        <f t="shared" si="10"/>
        <v>0</v>
      </c>
      <c r="J88" s="98">
        <f t="shared" si="10"/>
        <v>0</v>
      </c>
      <c r="K88" s="98">
        <f t="shared" si="10"/>
        <v>0</v>
      </c>
      <c r="L88" s="98">
        <f t="shared" si="10"/>
        <v>0</v>
      </c>
      <c r="M88" s="98">
        <f t="shared" si="10"/>
        <v>0</v>
      </c>
      <c r="N88" s="98">
        <f t="shared" si="10"/>
        <v>0</v>
      </c>
      <c r="O88" s="98">
        <f t="shared" si="10"/>
        <v>0</v>
      </c>
      <c r="P88" s="98">
        <f t="shared" si="10"/>
        <v>0</v>
      </c>
      <c r="Q88" s="99">
        <f>Q89</f>
        <v>0</v>
      </c>
      <c r="R88" s="99">
        <f>R89</f>
        <v>0</v>
      </c>
      <c r="S88" s="100">
        <f t="shared" ref="S88:AI88" si="11">S89+S90</f>
        <v>0</v>
      </c>
      <c r="T88" s="100">
        <f t="shared" si="11"/>
        <v>0</v>
      </c>
      <c r="U88" s="100">
        <f t="shared" si="11"/>
        <v>0</v>
      </c>
      <c r="V88" s="100">
        <f t="shared" si="11"/>
        <v>0</v>
      </c>
      <c r="W88" s="100">
        <f t="shared" si="11"/>
        <v>0</v>
      </c>
      <c r="X88" s="100">
        <f t="shared" si="11"/>
        <v>0</v>
      </c>
      <c r="Y88" s="100">
        <f t="shared" si="11"/>
        <v>0</v>
      </c>
      <c r="Z88" s="98">
        <f>Z89+Z90</f>
        <v>0</v>
      </c>
      <c r="AA88" s="98">
        <f>AA89+AA90</f>
        <v>0</v>
      </c>
      <c r="AB88" s="98">
        <f>AB89+AB90</f>
        <v>0</v>
      </c>
      <c r="AC88" s="98">
        <f>AC89+AC90</f>
        <v>0</v>
      </c>
      <c r="AD88" s="98">
        <f t="shared" si="11"/>
        <v>0</v>
      </c>
      <c r="AE88" s="98">
        <f t="shared" si="11"/>
        <v>0</v>
      </c>
      <c r="AF88" s="98">
        <f t="shared" si="11"/>
        <v>0</v>
      </c>
      <c r="AG88" s="98">
        <f t="shared" si="11"/>
        <v>0</v>
      </c>
      <c r="AH88" s="98">
        <f t="shared" si="11"/>
        <v>0</v>
      </c>
      <c r="AI88" s="98">
        <f t="shared" si="11"/>
        <v>0</v>
      </c>
    </row>
    <row r="89" spans="1:36" s="24" customFormat="1" ht="15.75" thickBot="1" x14ac:dyDescent="0.3">
      <c r="A89" s="101" t="s">
        <v>133</v>
      </c>
      <c r="B89" s="102" t="s">
        <v>134</v>
      </c>
      <c r="C89" s="103" t="s">
        <v>39</v>
      </c>
      <c r="D89" s="104">
        <f t="shared" si="8"/>
        <v>0</v>
      </c>
      <c r="E89" s="105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105">
        <v>0</v>
      </c>
      <c r="R89" s="105">
        <v>0</v>
      </c>
      <c r="S89" s="105">
        <v>0</v>
      </c>
      <c r="T89" s="105">
        <v>0</v>
      </c>
      <c r="U89" s="105">
        <v>0</v>
      </c>
      <c r="V89" s="105">
        <v>0</v>
      </c>
      <c r="W89" s="105">
        <v>0</v>
      </c>
      <c r="X89" s="105">
        <v>0</v>
      </c>
      <c r="Y89" s="105">
        <v>0</v>
      </c>
      <c r="Z89" s="106">
        <v>0</v>
      </c>
      <c r="AA89" s="106">
        <v>0</v>
      </c>
      <c r="AB89" s="106"/>
      <c r="AC89" s="106"/>
      <c r="AD89" s="105">
        <v>0</v>
      </c>
      <c r="AE89" s="105">
        <v>0</v>
      </c>
      <c r="AF89" s="105">
        <v>0</v>
      </c>
      <c r="AG89" s="105">
        <v>0</v>
      </c>
      <c r="AH89" s="106">
        <v>0</v>
      </c>
      <c r="AI89" s="106">
        <v>0</v>
      </c>
    </row>
    <row r="90" spans="1:36" s="24" customFormat="1" ht="15.75" thickBot="1" x14ac:dyDescent="0.3">
      <c r="A90" s="101" t="s">
        <v>135</v>
      </c>
      <c r="B90" s="102" t="s">
        <v>136</v>
      </c>
      <c r="C90" s="107" t="s">
        <v>39</v>
      </c>
      <c r="D90" s="104">
        <f t="shared" si="8"/>
        <v>0</v>
      </c>
      <c r="E90" s="108">
        <v>0</v>
      </c>
      <c r="F90" s="108">
        <v>0</v>
      </c>
      <c r="G90" s="108">
        <v>0</v>
      </c>
      <c r="H90" s="108">
        <v>0</v>
      </c>
      <c r="I90" s="108">
        <v>0</v>
      </c>
      <c r="J90" s="108">
        <v>0</v>
      </c>
      <c r="K90" s="109">
        <v>0</v>
      </c>
      <c r="L90" s="108">
        <v>0</v>
      </c>
      <c r="M90" s="108">
        <v>0</v>
      </c>
      <c r="N90" s="108">
        <v>0</v>
      </c>
      <c r="O90" s="108">
        <v>0</v>
      </c>
      <c r="P90" s="108">
        <v>0</v>
      </c>
      <c r="Q90" s="110">
        <v>0</v>
      </c>
      <c r="R90" s="110">
        <v>0</v>
      </c>
      <c r="S90" s="110">
        <v>0</v>
      </c>
      <c r="T90" s="110"/>
      <c r="U90" s="110"/>
      <c r="V90" s="110"/>
      <c r="W90" s="111">
        <v>0</v>
      </c>
      <c r="X90" s="110"/>
      <c r="Y90" s="110"/>
      <c r="Z90" s="112">
        <v>0</v>
      </c>
      <c r="AA90" s="112">
        <v>0</v>
      </c>
      <c r="AB90" s="112"/>
      <c r="AC90" s="112"/>
      <c r="AD90" s="110">
        <v>0</v>
      </c>
      <c r="AE90" s="110"/>
      <c r="AF90" s="110">
        <v>0</v>
      </c>
      <c r="AG90" s="110">
        <v>0</v>
      </c>
      <c r="AH90" s="112">
        <v>0</v>
      </c>
      <c r="AI90" s="112">
        <v>0</v>
      </c>
    </row>
    <row r="91" spans="1:36" s="24" customFormat="1" ht="15.75" thickBot="1" x14ac:dyDescent="0.3">
      <c r="A91" s="79" t="s">
        <v>137</v>
      </c>
      <c r="B91" s="113" t="s">
        <v>138</v>
      </c>
      <c r="C91" s="12" t="s">
        <v>39</v>
      </c>
      <c r="D91" s="114">
        <f t="shared" si="8"/>
        <v>1307.537</v>
      </c>
      <c r="E91" s="82">
        <v>15.8</v>
      </c>
      <c r="F91" s="82">
        <f>84.86+40.99</f>
        <v>125.85</v>
      </c>
      <c r="G91" s="82">
        <v>13.8</v>
      </c>
      <c r="H91" s="82">
        <v>13.8</v>
      </c>
      <c r="I91" s="82">
        <v>8.3000000000000007</v>
      </c>
      <c r="J91" s="82">
        <v>11.8</v>
      </c>
      <c r="K91" s="82">
        <v>51</v>
      </c>
      <c r="L91" s="82">
        <v>10.36</v>
      </c>
      <c r="M91" s="82">
        <v>15.2</v>
      </c>
      <c r="N91" s="82">
        <v>8.1999999999999993</v>
      </c>
      <c r="O91" s="82">
        <v>23.15</v>
      </c>
      <c r="P91" s="82">
        <v>35.1</v>
      </c>
      <c r="Q91" s="82">
        <v>40.299999999999997</v>
      </c>
      <c r="R91" s="82">
        <v>26.54</v>
      </c>
      <c r="S91" s="82">
        <v>26.9</v>
      </c>
      <c r="T91" s="82">
        <v>26.8</v>
      </c>
      <c r="U91" s="82">
        <v>27</v>
      </c>
      <c r="V91" s="82">
        <v>27</v>
      </c>
      <c r="W91" s="82">
        <v>34.6</v>
      </c>
      <c r="X91" s="82">
        <v>35.200000000000003</v>
      </c>
      <c r="Y91" s="82">
        <v>33</v>
      </c>
      <c r="Z91" s="82">
        <v>205.45</v>
      </c>
      <c r="AA91" s="82">
        <v>28.3</v>
      </c>
      <c r="AB91" s="82">
        <f>180.4+51.037</f>
        <v>231.43700000000001</v>
      </c>
      <c r="AC91" s="82">
        <v>25.5</v>
      </c>
      <c r="AD91" s="82">
        <v>25.55</v>
      </c>
      <c r="AE91" s="82">
        <v>33.9</v>
      </c>
      <c r="AF91" s="82">
        <v>31.6</v>
      </c>
      <c r="AG91" s="82">
        <v>18.5</v>
      </c>
      <c r="AH91" s="82">
        <v>46.8</v>
      </c>
      <c r="AI91" s="82">
        <v>50.8</v>
      </c>
    </row>
    <row r="92" spans="1:36" s="24" customFormat="1" ht="15.75" thickBot="1" x14ac:dyDescent="0.3">
      <c r="A92" s="115"/>
      <c r="B92" s="116" t="s">
        <v>139</v>
      </c>
      <c r="C92" s="117" t="s">
        <v>39</v>
      </c>
      <c r="D92" s="80">
        <f>E92+F92+G92+H92+I92+J92+K92+L92+M92+N92+O92+P92+Q92+R92+S92+T92+U92+V92+W92+X92+Y92+Z92+AA92+AB92+AC92+AD92+AE92+AF92+AG92+AH92+AI92</f>
        <v>11556.999999999998</v>
      </c>
      <c r="E92" s="118">
        <f t="shared" ref="E92:AG92" si="12">E5+E66+E81+E88+E91</f>
        <v>66.956000000000003</v>
      </c>
      <c r="F92" s="118">
        <f t="shared" si="12"/>
        <v>790.32899999999995</v>
      </c>
      <c r="G92" s="118">
        <f t="shared" si="12"/>
        <v>44.414999999999999</v>
      </c>
      <c r="H92" s="118">
        <f t="shared" si="12"/>
        <v>89.10499999999999</v>
      </c>
      <c r="I92" s="118">
        <f t="shared" si="12"/>
        <v>157.386</v>
      </c>
      <c r="J92" s="118">
        <f t="shared" si="12"/>
        <v>342.22</v>
      </c>
      <c r="K92" s="118">
        <f t="shared" si="12"/>
        <v>198.86500000000001</v>
      </c>
      <c r="L92" s="118">
        <f t="shared" si="12"/>
        <v>126.22200000000001</v>
      </c>
      <c r="M92" s="118">
        <f t="shared" si="12"/>
        <v>481.27600000000001</v>
      </c>
      <c r="N92" s="118">
        <f t="shared" si="12"/>
        <v>62.86</v>
      </c>
      <c r="O92" s="118">
        <f t="shared" si="12"/>
        <v>59.905999999999999</v>
      </c>
      <c r="P92" s="118">
        <f t="shared" si="12"/>
        <v>464.31600000000003</v>
      </c>
      <c r="Q92" s="118">
        <f t="shared" si="12"/>
        <v>911.1389999999999</v>
      </c>
      <c r="R92" s="118">
        <f t="shared" si="12"/>
        <v>306.71700000000004</v>
      </c>
      <c r="S92" s="118">
        <f t="shared" si="12"/>
        <v>237.83500000000001</v>
      </c>
      <c r="T92" s="118">
        <f t="shared" si="12"/>
        <v>257.81700000000001</v>
      </c>
      <c r="U92" s="118">
        <f t="shared" si="12"/>
        <v>376.09699999999998</v>
      </c>
      <c r="V92" s="118">
        <f t="shared" si="12"/>
        <v>237.16900000000001</v>
      </c>
      <c r="W92" s="118">
        <f t="shared" si="12"/>
        <v>399.13100000000003</v>
      </c>
      <c r="X92" s="118">
        <f t="shared" si="12"/>
        <v>67.325999999999993</v>
      </c>
      <c r="Y92" s="118">
        <f t="shared" si="12"/>
        <v>259.69200000000001</v>
      </c>
      <c r="Z92" s="118">
        <f>Z5+Z66+Z81+Z88+Z91</f>
        <v>1835.5220000000002</v>
      </c>
      <c r="AA92" s="118">
        <f>AA5+AA66+AA81+AA88+AA91</f>
        <v>116.496</v>
      </c>
      <c r="AB92" s="118">
        <f>AB5+AB66+AB81+AB88+AB91</f>
        <v>1386.5</v>
      </c>
      <c r="AC92" s="118">
        <f>AC5+AC66+AC81+AC88+AC91</f>
        <v>336.24099999999999</v>
      </c>
      <c r="AD92" s="118">
        <f t="shared" si="12"/>
        <v>370.87900000000008</v>
      </c>
      <c r="AE92" s="118">
        <f t="shared" si="12"/>
        <v>82.931999999999988</v>
      </c>
      <c r="AF92" s="118">
        <f t="shared" si="12"/>
        <v>246.98699999999999</v>
      </c>
      <c r="AG92" s="118">
        <f t="shared" si="12"/>
        <v>415.47</v>
      </c>
      <c r="AH92" s="118">
        <f>AH5+AH66+AH81+AH88+AH91</f>
        <v>664.02699999999993</v>
      </c>
      <c r="AI92" s="118">
        <f>AI5+AI66+AI81+AI88+AI91</f>
        <v>165.16699999999997</v>
      </c>
    </row>
    <row r="93" spans="1:36" x14ac:dyDescent="0.2">
      <c r="R93" s="119"/>
    </row>
  </sheetData>
  <mergeCells count="79">
    <mergeCell ref="A84:A85"/>
    <mergeCell ref="B84:B85"/>
    <mergeCell ref="A86:A87"/>
    <mergeCell ref="B86:B87"/>
    <mergeCell ref="O3:O4"/>
    <mergeCell ref="A77:A78"/>
    <mergeCell ref="B77:B78"/>
    <mergeCell ref="A79:A80"/>
    <mergeCell ref="B79:B80"/>
    <mergeCell ref="A82:A83"/>
    <mergeCell ref="B82:B83"/>
    <mergeCell ref="A71:A72"/>
    <mergeCell ref="B71:B72"/>
    <mergeCell ref="A73:A74"/>
    <mergeCell ref="B73:B74"/>
    <mergeCell ref="A75:A76"/>
    <mergeCell ref="A60:A61"/>
    <mergeCell ref="B60:B61"/>
    <mergeCell ref="B75:B76"/>
    <mergeCell ref="A62:A63"/>
    <mergeCell ref="B62:B63"/>
    <mergeCell ref="B64:B65"/>
    <mergeCell ref="A67:A68"/>
    <mergeCell ref="B67:B68"/>
    <mergeCell ref="A69:A70"/>
    <mergeCell ref="B69:B70"/>
    <mergeCell ref="A54:A55"/>
    <mergeCell ref="B54:B55"/>
    <mergeCell ref="A56:A57"/>
    <mergeCell ref="B56:B57"/>
    <mergeCell ref="A58:A59"/>
    <mergeCell ref="B58:B59"/>
    <mergeCell ref="A48:A49"/>
    <mergeCell ref="B48:B49"/>
    <mergeCell ref="A50:A51"/>
    <mergeCell ref="B50:B51"/>
    <mergeCell ref="A52:A53"/>
    <mergeCell ref="B52:B53"/>
    <mergeCell ref="A42:A43"/>
    <mergeCell ref="B42:B43"/>
    <mergeCell ref="A44:A45"/>
    <mergeCell ref="B44:B45"/>
    <mergeCell ref="A46:A47"/>
    <mergeCell ref="B46:B47"/>
    <mergeCell ref="A36:A37"/>
    <mergeCell ref="B36:B37"/>
    <mergeCell ref="A38:A39"/>
    <mergeCell ref="B38:B39"/>
    <mergeCell ref="A40:A41"/>
    <mergeCell ref="B40:B41"/>
    <mergeCell ref="A29:A31"/>
    <mergeCell ref="B29:B31"/>
    <mergeCell ref="A32:A33"/>
    <mergeCell ref="B32:B33"/>
    <mergeCell ref="A34:A35"/>
    <mergeCell ref="B34:B35"/>
    <mergeCell ref="A22:A23"/>
    <mergeCell ref="B22:B23"/>
    <mergeCell ref="A25:A26"/>
    <mergeCell ref="B25:B26"/>
    <mergeCell ref="A27:A28"/>
    <mergeCell ref="B27:B28"/>
    <mergeCell ref="A16:A17"/>
    <mergeCell ref="B16:B17"/>
    <mergeCell ref="A18:A19"/>
    <mergeCell ref="B18:B19"/>
    <mergeCell ref="A20:A21"/>
    <mergeCell ref="B20:B21"/>
    <mergeCell ref="D3:D4"/>
    <mergeCell ref="A6:A8"/>
    <mergeCell ref="A11:A12"/>
    <mergeCell ref="B11:B12"/>
    <mergeCell ref="A14:A15"/>
    <mergeCell ref="B14:B15"/>
    <mergeCell ref="A9:A10"/>
    <mergeCell ref="B9:B10"/>
    <mergeCell ref="A3:A4"/>
    <mergeCell ref="B3:B4"/>
    <mergeCell ref="C3:C4"/>
  </mergeCells>
  <pageMargins left="0.19685039370078741" right="0.11811023622047245" top="0.19685039370078741" bottom="0.15748031496062992" header="0" footer="0"/>
  <pageSetup paperSize="9" scale="55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3"/>
  <sheetViews>
    <sheetView topLeftCell="B1" workbookViewId="0">
      <pane xSplit="2" ySplit="5" topLeftCell="D6" activePane="bottomRight" state="frozen"/>
      <selection activeCell="B1" sqref="B1"/>
      <selection pane="topRight" activeCell="D1" sqref="D1"/>
      <selection pane="bottomLeft" activeCell="B6" sqref="B6"/>
      <selection pane="bottomRight" activeCell="AO32" sqref="AO32"/>
    </sheetView>
  </sheetViews>
  <sheetFormatPr defaultColWidth="8.85546875" defaultRowHeight="12.75" x14ac:dyDescent="0.2"/>
  <cols>
    <col min="1" max="1" width="6.28515625" customWidth="1"/>
    <col min="2" max="2" width="46.7109375" customWidth="1"/>
    <col min="3" max="3" width="12.5703125" customWidth="1"/>
    <col min="4" max="4" width="13" hidden="1" customWidth="1"/>
    <col min="5" max="6" width="11.42578125" hidden="1" customWidth="1"/>
    <col min="7" max="7" width="8.5703125" hidden="1" customWidth="1"/>
    <col min="8" max="8" width="8.85546875" hidden="1" customWidth="1"/>
    <col min="9" max="9" width="9" hidden="1" customWidth="1"/>
    <col min="10" max="10" width="8.85546875" hidden="1" customWidth="1"/>
    <col min="11" max="12" width="8.42578125" hidden="1" customWidth="1"/>
    <col min="13" max="15" width="8.85546875" hidden="1" customWidth="1"/>
    <col min="16" max="16" width="8.85546875" customWidth="1"/>
    <col min="17" max="17" width="8.85546875" hidden="1" customWidth="1"/>
    <col min="18" max="18" width="8.42578125" hidden="1" customWidth="1"/>
    <col min="19" max="19" width="9.7109375" hidden="1" customWidth="1"/>
    <col min="20" max="20" width="8.28515625" hidden="1" customWidth="1"/>
    <col min="21" max="21" width="9.85546875" hidden="1" customWidth="1"/>
    <col min="22" max="22" width="10.7109375" hidden="1" customWidth="1"/>
    <col min="23" max="23" width="9.7109375" hidden="1" customWidth="1"/>
    <col min="24" max="24" width="8.42578125" hidden="1" customWidth="1"/>
    <col min="25" max="25" width="8.85546875" hidden="1" customWidth="1"/>
    <col min="26" max="26" width="10" hidden="1" customWidth="1"/>
    <col min="27" max="27" width="8.85546875" hidden="1" customWidth="1"/>
    <col min="28" max="28" width="10.28515625" hidden="1" customWidth="1"/>
    <col min="29" max="34" width="8.85546875" hidden="1" customWidth="1"/>
    <col min="35" max="35" width="8.7109375" hidden="1" customWidth="1"/>
  </cols>
  <sheetData>
    <row r="1" spans="1:35" ht="18.75" x14ac:dyDescent="0.3">
      <c r="A1" s="1" t="s">
        <v>0</v>
      </c>
      <c r="B1" s="1"/>
      <c r="C1" s="1"/>
      <c r="D1" s="1"/>
      <c r="E1" s="1"/>
      <c r="F1" s="1"/>
      <c r="G1" s="1"/>
      <c r="H1" s="2"/>
      <c r="I1" s="1"/>
      <c r="K1" s="1"/>
      <c r="L1" s="2"/>
      <c r="R1" s="1"/>
      <c r="S1" s="1"/>
      <c r="T1" s="1"/>
      <c r="U1" s="1"/>
      <c r="V1" s="1"/>
      <c r="W1" s="1"/>
      <c r="X1" s="1"/>
      <c r="Y1" s="1"/>
      <c r="AD1" s="1"/>
      <c r="AE1" s="1"/>
      <c r="AF1" s="1"/>
      <c r="AG1" s="1"/>
      <c r="AH1" s="2"/>
      <c r="AI1" s="2"/>
    </row>
    <row r="2" spans="1:35" ht="13.5" thickBot="1" x14ac:dyDescent="0.25">
      <c r="A2" s="3"/>
      <c r="B2" s="2"/>
      <c r="C2" s="2"/>
      <c r="D2" s="4"/>
      <c r="E2" s="5">
        <v>1</v>
      </c>
      <c r="F2" s="5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4">
        <v>11</v>
      </c>
      <c r="P2" s="4">
        <v>12</v>
      </c>
      <c r="Q2" s="4">
        <v>13</v>
      </c>
      <c r="R2" s="4">
        <v>14</v>
      </c>
      <c r="S2" s="4">
        <v>15</v>
      </c>
      <c r="T2" s="4">
        <v>16</v>
      </c>
      <c r="U2" s="4">
        <v>17</v>
      </c>
      <c r="V2" s="4">
        <v>18</v>
      </c>
      <c r="W2" s="4">
        <v>19</v>
      </c>
      <c r="X2" s="4">
        <v>20</v>
      </c>
      <c r="Y2" s="4">
        <v>21</v>
      </c>
      <c r="Z2" s="4">
        <v>22</v>
      </c>
      <c r="AA2" s="4">
        <v>23</v>
      </c>
      <c r="AB2" s="4">
        <v>24</v>
      </c>
      <c r="AC2" s="4">
        <v>25</v>
      </c>
      <c r="AD2" s="4">
        <v>26</v>
      </c>
      <c r="AE2" s="4">
        <v>27</v>
      </c>
      <c r="AF2" s="4">
        <v>28</v>
      </c>
      <c r="AG2" s="4">
        <v>29</v>
      </c>
      <c r="AH2" s="4">
        <v>30</v>
      </c>
      <c r="AI2" s="4">
        <v>31</v>
      </c>
    </row>
    <row r="3" spans="1:35" ht="15" customHeight="1" x14ac:dyDescent="0.2">
      <c r="A3" s="144" t="s">
        <v>1</v>
      </c>
      <c r="B3" s="146" t="s">
        <v>2</v>
      </c>
      <c r="C3" s="146" t="s">
        <v>3</v>
      </c>
      <c r="D3" s="129" t="s">
        <v>4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191" t="s">
        <v>17</v>
      </c>
      <c r="Q3" s="7"/>
      <c r="R3" s="8" t="s">
        <v>5</v>
      </c>
      <c r="S3" s="7"/>
      <c r="T3" s="7"/>
      <c r="U3" s="7"/>
      <c r="V3" s="7"/>
      <c r="W3" s="7"/>
      <c r="X3" s="7"/>
      <c r="Y3" s="7"/>
      <c r="Z3" s="9"/>
      <c r="AA3" s="7"/>
      <c r="AB3" s="7"/>
      <c r="AC3" s="7"/>
      <c r="AD3" s="7"/>
      <c r="AE3" s="7"/>
      <c r="AF3" s="7"/>
      <c r="AG3" s="7"/>
      <c r="AH3" s="7"/>
      <c r="AI3" s="7"/>
    </row>
    <row r="4" spans="1:35" ht="216" customHeight="1" thickBot="1" x14ac:dyDescent="0.25">
      <c r="A4" s="145"/>
      <c r="B4" s="147"/>
      <c r="C4" s="147"/>
      <c r="D4" s="130"/>
      <c r="E4" s="121" t="s">
        <v>6</v>
      </c>
      <c r="F4" s="122" t="s">
        <v>7</v>
      </c>
      <c r="G4" s="121" t="s">
        <v>8</v>
      </c>
      <c r="H4" s="121" t="s">
        <v>9</v>
      </c>
      <c r="I4" s="121" t="s">
        <v>10</v>
      </c>
      <c r="J4" s="121" t="s">
        <v>11</v>
      </c>
      <c r="K4" s="121" t="s">
        <v>12</v>
      </c>
      <c r="L4" s="121" t="s">
        <v>13</v>
      </c>
      <c r="M4" s="121" t="s">
        <v>14</v>
      </c>
      <c r="N4" s="121" t="s">
        <v>15</v>
      </c>
      <c r="O4" s="125" t="s">
        <v>16</v>
      </c>
      <c r="P4" s="194"/>
      <c r="Q4" s="126" t="s">
        <v>18</v>
      </c>
      <c r="R4" s="121" t="s">
        <v>19</v>
      </c>
      <c r="S4" s="121" t="s">
        <v>20</v>
      </c>
      <c r="T4" s="121" t="s">
        <v>21</v>
      </c>
      <c r="U4" s="121" t="s">
        <v>22</v>
      </c>
      <c r="V4" s="121" t="s">
        <v>23</v>
      </c>
      <c r="W4" s="121" t="s">
        <v>24</v>
      </c>
      <c r="X4" s="121" t="s">
        <v>25</v>
      </c>
      <c r="Y4" s="121" t="s">
        <v>26</v>
      </c>
      <c r="Z4" s="121" t="s">
        <v>27</v>
      </c>
      <c r="AA4" s="121" t="s">
        <v>28</v>
      </c>
      <c r="AB4" s="122" t="s">
        <v>29</v>
      </c>
      <c r="AC4" s="122" t="s">
        <v>30</v>
      </c>
      <c r="AD4" s="121" t="s">
        <v>31</v>
      </c>
      <c r="AE4" s="121" t="s">
        <v>32</v>
      </c>
      <c r="AF4" s="121" t="s">
        <v>33</v>
      </c>
      <c r="AG4" s="121" t="s">
        <v>34</v>
      </c>
      <c r="AH4" s="121" t="s">
        <v>35</v>
      </c>
      <c r="AI4" s="121" t="s">
        <v>36</v>
      </c>
    </row>
    <row r="5" spans="1:35" ht="15.75" thickBot="1" x14ac:dyDescent="0.3">
      <c r="A5" s="10" t="s">
        <v>37</v>
      </c>
      <c r="B5" s="11" t="s">
        <v>38</v>
      </c>
      <c r="C5" s="12" t="s">
        <v>39</v>
      </c>
      <c r="D5" s="13">
        <f>E5+F5+G5+H5+I5+J5+K5+L5+M5+N5+O5+P5+Q5+R5+S5+T5+U5+V5+W5+X5+Y5+Z5+AA5+AB5+AC5+AD5+AE5+AF5+AG5+AH5+AI5</f>
        <v>8366.2249999999985</v>
      </c>
      <c r="E5" s="13">
        <f>E8+E15+E26+E28+E31+E33+E35+E37+E39+E41+E43+E45+E47+E49+E51+E53+E55+E57+E59+E61+E63+E65</f>
        <v>26.25</v>
      </c>
      <c r="F5" s="13">
        <f t="shared" ref="F5:AI5" si="0">F8+F15+F26+F28+F31+F33+F35+F37+F39+F41+F43+F45+F47+F49+F51+F53+F55+F57+F59+F61+F63+F65</f>
        <v>520.51499999999999</v>
      </c>
      <c r="G5" s="13">
        <f t="shared" si="0"/>
        <v>1.3240000000000001</v>
      </c>
      <c r="H5" s="13">
        <f t="shared" si="0"/>
        <v>46.024000000000001</v>
      </c>
      <c r="I5" s="13">
        <f t="shared" si="0"/>
        <v>122.694</v>
      </c>
      <c r="J5" s="13">
        <f t="shared" si="0"/>
        <v>255.39499999999998</v>
      </c>
      <c r="K5" s="13">
        <f t="shared" si="0"/>
        <v>10.170999999999999</v>
      </c>
      <c r="L5" s="13">
        <f t="shared" si="0"/>
        <v>83.254000000000005</v>
      </c>
      <c r="M5" s="13">
        <f t="shared" si="0"/>
        <v>419.66</v>
      </c>
      <c r="N5" s="13">
        <f t="shared" si="0"/>
        <v>2.6469999999999998</v>
      </c>
      <c r="O5" s="13">
        <f t="shared" si="0"/>
        <v>2.6469999999999998</v>
      </c>
      <c r="P5" s="80">
        <f t="shared" si="0"/>
        <v>378.98399999999998</v>
      </c>
      <c r="Q5" s="13">
        <f t="shared" si="0"/>
        <v>811.81099999999992</v>
      </c>
      <c r="R5" s="13">
        <f t="shared" si="0"/>
        <v>237.92100000000002</v>
      </c>
      <c r="S5" s="13">
        <f t="shared" si="0"/>
        <v>160.74700000000001</v>
      </c>
      <c r="T5" s="13">
        <f t="shared" si="0"/>
        <v>150.42100000000002</v>
      </c>
      <c r="U5" s="13">
        <f t="shared" si="0"/>
        <v>307.99699999999996</v>
      </c>
      <c r="V5" s="13">
        <f t="shared" si="0"/>
        <v>149.09700000000001</v>
      </c>
      <c r="W5" s="13">
        <f t="shared" si="0"/>
        <v>309.54699999999997</v>
      </c>
      <c r="X5" s="13">
        <f t="shared" si="0"/>
        <v>2.6469999999999998</v>
      </c>
      <c r="Y5" s="13">
        <f t="shared" si="0"/>
        <v>190.125</v>
      </c>
      <c r="Z5" s="13">
        <f>Z8+Z15+Z26+Z28+Z31+Z33+Z35+Z37+Z39+Z41+Z43+Z45+Z47+Z49+Z51+Z53+Z55+Z57+Z59+Z61+Z63+Z65</f>
        <v>1485.2360000000001</v>
      </c>
      <c r="AA5" s="13">
        <f t="shared" si="0"/>
        <v>45.021999999999998</v>
      </c>
      <c r="AB5" s="13">
        <f t="shared" si="0"/>
        <v>1046.4859999999999</v>
      </c>
      <c r="AC5" s="13">
        <f t="shared" si="0"/>
        <v>264.84699999999998</v>
      </c>
      <c r="AD5" s="13">
        <f t="shared" si="0"/>
        <v>297.62200000000001</v>
      </c>
      <c r="AE5" s="13">
        <f t="shared" si="0"/>
        <v>1.325</v>
      </c>
      <c r="AF5" s="13">
        <f t="shared" si="0"/>
        <v>169.947</v>
      </c>
      <c r="AG5" s="13">
        <f t="shared" si="0"/>
        <v>325.46800000000002</v>
      </c>
      <c r="AH5" s="13">
        <f t="shared" si="0"/>
        <v>507.84699999999998</v>
      </c>
      <c r="AI5" s="13">
        <f t="shared" si="0"/>
        <v>32.546999999999997</v>
      </c>
    </row>
    <row r="6" spans="1:35" s="18" customFormat="1" ht="15" x14ac:dyDescent="0.25">
      <c r="A6" s="131">
        <v>1</v>
      </c>
      <c r="B6" s="14" t="s">
        <v>40</v>
      </c>
      <c r="C6" s="15" t="s">
        <v>41</v>
      </c>
      <c r="D6" s="16">
        <f>E6+F6+G6+H6+I6+J6+K6+L6+M6+N6+O6+P6+Q6+R6+S6+T6+U6+V6+W6+X6+Y6+Z6+AA6+AB6+AC6+AD6+AE6+AF6+AG6+AH6+AI6</f>
        <v>3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>
        <v>1</v>
      </c>
      <c r="R6" s="17">
        <v>0</v>
      </c>
      <c r="S6" s="17">
        <v>0</v>
      </c>
      <c r="T6" s="17"/>
      <c r="U6" s="17">
        <v>1</v>
      </c>
      <c r="V6" s="17"/>
      <c r="W6" s="17"/>
      <c r="X6" s="17"/>
      <c r="Y6" s="17">
        <v>1</v>
      </c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s="24" customFormat="1" ht="15" x14ac:dyDescent="0.25">
      <c r="A7" s="132"/>
      <c r="B7" s="19"/>
      <c r="C7" s="20" t="s">
        <v>42</v>
      </c>
      <c r="D7" s="21">
        <f t="shared" ref="D7:D70" si="1">E7+F7+G7+H7+I7+J7+K7+L7+M7+N7+O7+P7+Q7+R7+S7+T7+U7+V7+W7+X7+Y7+Z7+AA7+AB7+AC7+AD7+AE7+AF7+AG7+AH7+AI7</f>
        <v>0.60000000000000009</v>
      </c>
      <c r="E7" s="22">
        <f t="shared" ref="E7:V8" si="2">E9+E11</f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2">
        <f t="shared" si="2"/>
        <v>0</v>
      </c>
      <c r="K7" s="23">
        <f t="shared" si="2"/>
        <v>0</v>
      </c>
      <c r="L7" s="23">
        <f t="shared" si="2"/>
        <v>0</v>
      </c>
      <c r="M7" s="23">
        <f t="shared" si="2"/>
        <v>0</v>
      </c>
      <c r="N7" s="22">
        <f t="shared" si="2"/>
        <v>0</v>
      </c>
      <c r="O7" s="22">
        <f t="shared" si="2"/>
        <v>0</v>
      </c>
      <c r="P7" s="22">
        <f t="shared" si="2"/>
        <v>0</v>
      </c>
      <c r="Q7" s="22">
        <f t="shared" si="2"/>
        <v>0.2</v>
      </c>
      <c r="R7" s="22">
        <f t="shared" si="2"/>
        <v>0</v>
      </c>
      <c r="S7" s="22">
        <f t="shared" si="2"/>
        <v>0</v>
      </c>
      <c r="T7" s="22">
        <f t="shared" si="2"/>
        <v>0</v>
      </c>
      <c r="U7" s="22">
        <f t="shared" si="2"/>
        <v>0.2</v>
      </c>
      <c r="V7" s="22">
        <f t="shared" si="2"/>
        <v>0</v>
      </c>
      <c r="W7" s="22">
        <f>W9+W11</f>
        <v>0</v>
      </c>
      <c r="X7" s="22">
        <f t="shared" ref="X7:AI8" si="3">X9+X11</f>
        <v>0</v>
      </c>
      <c r="Y7" s="22">
        <f t="shared" si="3"/>
        <v>0.2</v>
      </c>
      <c r="Z7" s="22">
        <f t="shared" si="3"/>
        <v>0</v>
      </c>
      <c r="AA7" s="22">
        <f t="shared" si="3"/>
        <v>0</v>
      </c>
      <c r="AB7" s="22">
        <f t="shared" si="3"/>
        <v>0</v>
      </c>
      <c r="AC7" s="22">
        <f t="shared" si="3"/>
        <v>0</v>
      </c>
      <c r="AD7" s="22">
        <f t="shared" si="3"/>
        <v>0</v>
      </c>
      <c r="AE7" s="22">
        <f t="shared" si="3"/>
        <v>0</v>
      </c>
      <c r="AF7" s="23">
        <f t="shared" si="3"/>
        <v>0</v>
      </c>
      <c r="AG7" s="23">
        <f t="shared" si="3"/>
        <v>0</v>
      </c>
      <c r="AH7" s="22">
        <f t="shared" si="3"/>
        <v>0</v>
      </c>
      <c r="AI7" s="23">
        <f t="shared" si="3"/>
        <v>0</v>
      </c>
    </row>
    <row r="8" spans="1:35" s="24" customFormat="1" ht="15" x14ac:dyDescent="0.25">
      <c r="A8" s="133"/>
      <c r="B8" s="25" t="s">
        <v>43</v>
      </c>
      <c r="C8" s="20" t="s">
        <v>39</v>
      </c>
      <c r="D8" s="21">
        <f t="shared" si="1"/>
        <v>476.70000000000005</v>
      </c>
      <c r="E8" s="22">
        <f t="shared" si="2"/>
        <v>0</v>
      </c>
      <c r="F8" s="22">
        <f t="shared" si="2"/>
        <v>0</v>
      </c>
      <c r="G8" s="22">
        <f t="shared" si="2"/>
        <v>0</v>
      </c>
      <c r="H8" s="22">
        <f t="shared" si="2"/>
        <v>0</v>
      </c>
      <c r="I8" s="22">
        <f t="shared" si="2"/>
        <v>0</v>
      </c>
      <c r="J8" s="22">
        <f t="shared" si="2"/>
        <v>0</v>
      </c>
      <c r="K8" s="23">
        <f t="shared" si="2"/>
        <v>0</v>
      </c>
      <c r="L8" s="23">
        <f t="shared" si="2"/>
        <v>0</v>
      </c>
      <c r="M8" s="23">
        <f t="shared" si="2"/>
        <v>0</v>
      </c>
      <c r="N8" s="22">
        <f t="shared" si="2"/>
        <v>0</v>
      </c>
      <c r="O8" s="22">
        <f t="shared" si="2"/>
        <v>0</v>
      </c>
      <c r="P8" s="22">
        <f t="shared" si="2"/>
        <v>0</v>
      </c>
      <c r="Q8" s="22">
        <f t="shared" si="2"/>
        <v>158.9</v>
      </c>
      <c r="R8" s="22">
        <f t="shared" si="2"/>
        <v>0</v>
      </c>
      <c r="S8" s="22">
        <f t="shared" si="2"/>
        <v>0</v>
      </c>
      <c r="T8" s="22">
        <f t="shared" si="2"/>
        <v>0</v>
      </c>
      <c r="U8" s="22">
        <f t="shared" si="2"/>
        <v>158.9</v>
      </c>
      <c r="V8" s="22">
        <f t="shared" si="2"/>
        <v>0</v>
      </c>
      <c r="W8" s="22">
        <f>W10+W12</f>
        <v>0</v>
      </c>
      <c r="X8" s="22">
        <f t="shared" si="3"/>
        <v>0</v>
      </c>
      <c r="Y8" s="22">
        <f t="shared" si="3"/>
        <v>158.9</v>
      </c>
      <c r="Z8" s="22">
        <f t="shared" si="3"/>
        <v>0</v>
      </c>
      <c r="AA8" s="22">
        <f t="shared" si="3"/>
        <v>0</v>
      </c>
      <c r="AB8" s="22">
        <f t="shared" si="3"/>
        <v>0</v>
      </c>
      <c r="AC8" s="22">
        <f t="shared" si="3"/>
        <v>0</v>
      </c>
      <c r="AD8" s="22">
        <f t="shared" si="3"/>
        <v>0</v>
      </c>
      <c r="AE8" s="22">
        <f t="shared" si="3"/>
        <v>0</v>
      </c>
      <c r="AF8" s="23">
        <f t="shared" si="3"/>
        <v>0</v>
      </c>
      <c r="AG8" s="23">
        <f t="shared" si="3"/>
        <v>0</v>
      </c>
      <c r="AH8" s="22">
        <f t="shared" si="3"/>
        <v>0</v>
      </c>
      <c r="AI8" s="23">
        <f t="shared" si="3"/>
        <v>0</v>
      </c>
    </row>
    <row r="9" spans="1:35" s="24" customFormat="1" ht="15" x14ac:dyDescent="0.25">
      <c r="A9" s="142" t="s">
        <v>44</v>
      </c>
      <c r="B9" s="136" t="s">
        <v>45</v>
      </c>
      <c r="C9" s="26" t="s">
        <v>42</v>
      </c>
      <c r="D9" s="27">
        <f t="shared" si="1"/>
        <v>0</v>
      </c>
      <c r="E9" s="28"/>
      <c r="F9" s="28"/>
      <c r="G9" s="28"/>
      <c r="H9" s="28"/>
      <c r="I9" s="28"/>
      <c r="J9" s="28"/>
      <c r="K9" s="28"/>
      <c r="L9" s="29"/>
      <c r="M9" s="29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30"/>
    </row>
    <row r="10" spans="1:35" s="24" customFormat="1" ht="15" x14ac:dyDescent="0.25">
      <c r="A10" s="143"/>
      <c r="B10" s="137"/>
      <c r="C10" s="26" t="s">
        <v>39</v>
      </c>
      <c r="D10" s="27">
        <f t="shared" si="1"/>
        <v>0</v>
      </c>
      <c r="E10" s="28"/>
      <c r="F10" s="28"/>
      <c r="G10" s="28"/>
      <c r="H10" s="28"/>
      <c r="I10" s="28"/>
      <c r="J10" s="28"/>
      <c r="K10" s="28"/>
      <c r="L10" s="29"/>
      <c r="M10" s="29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30"/>
    </row>
    <row r="11" spans="1:35" s="24" customFormat="1" ht="15" x14ac:dyDescent="0.25">
      <c r="A11" s="134" t="s">
        <v>46</v>
      </c>
      <c r="B11" s="136" t="s">
        <v>47</v>
      </c>
      <c r="C11" s="26" t="s">
        <v>42</v>
      </c>
      <c r="D11" s="27">
        <f t="shared" si="1"/>
        <v>0.60000000000000009</v>
      </c>
      <c r="E11" s="31"/>
      <c r="F11" s="31"/>
      <c r="G11" s="31"/>
      <c r="H11" s="31"/>
      <c r="I11" s="31"/>
      <c r="J11" s="31"/>
      <c r="K11" s="32"/>
      <c r="L11" s="31"/>
      <c r="M11" s="31"/>
      <c r="N11" s="31"/>
      <c r="O11" s="31"/>
      <c r="P11" s="31"/>
      <c r="Q11" s="32">
        <v>0.2</v>
      </c>
      <c r="R11" s="31"/>
      <c r="S11" s="31"/>
      <c r="T11" s="31"/>
      <c r="U11" s="32">
        <v>0.2</v>
      </c>
      <c r="V11" s="31"/>
      <c r="W11" s="31"/>
      <c r="X11" s="31"/>
      <c r="Y11" s="32">
        <v>0.2</v>
      </c>
      <c r="Z11" s="31"/>
      <c r="AA11" s="31"/>
      <c r="AB11" s="31"/>
      <c r="AC11" s="31"/>
      <c r="AD11" s="31"/>
      <c r="AE11" s="31"/>
      <c r="AF11" s="32"/>
      <c r="AG11" s="32"/>
      <c r="AH11" s="31"/>
      <c r="AI11" s="31"/>
    </row>
    <row r="12" spans="1:35" s="24" customFormat="1" ht="15" x14ac:dyDescent="0.25">
      <c r="A12" s="135"/>
      <c r="B12" s="137"/>
      <c r="C12" s="26" t="s">
        <v>39</v>
      </c>
      <c r="D12" s="27">
        <f t="shared" si="1"/>
        <v>476.70000000000005</v>
      </c>
      <c r="E12" s="31"/>
      <c r="F12" s="31"/>
      <c r="G12" s="31"/>
      <c r="H12" s="31"/>
      <c r="I12" s="31"/>
      <c r="J12" s="31"/>
      <c r="K12" s="32"/>
      <c r="L12" s="31"/>
      <c r="M12" s="31"/>
      <c r="N12" s="31"/>
      <c r="O12" s="31"/>
      <c r="P12" s="31"/>
      <c r="Q12" s="32">
        <v>158.9</v>
      </c>
      <c r="R12" s="31"/>
      <c r="S12" s="31"/>
      <c r="T12" s="31"/>
      <c r="U12" s="32">
        <v>158.9</v>
      </c>
      <c r="V12" s="31"/>
      <c r="W12" s="31"/>
      <c r="X12" s="31"/>
      <c r="Y12" s="32">
        <v>158.9</v>
      </c>
      <c r="Z12" s="31"/>
      <c r="AA12" s="31"/>
      <c r="AB12" s="31"/>
      <c r="AC12" s="31"/>
      <c r="AD12" s="31"/>
      <c r="AE12" s="31"/>
      <c r="AF12" s="32"/>
      <c r="AG12" s="32"/>
      <c r="AH12" s="31"/>
      <c r="AI12" s="31"/>
    </row>
    <row r="13" spans="1:35" s="24" customFormat="1" ht="23.45" customHeight="1" thickBot="1" x14ac:dyDescent="0.3">
      <c r="A13" s="120" t="s">
        <v>48</v>
      </c>
      <c r="B13" s="34" t="s">
        <v>49</v>
      </c>
      <c r="C13" s="35" t="s">
        <v>39</v>
      </c>
      <c r="D13" s="36">
        <f t="shared" si="1"/>
        <v>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s="24" customFormat="1" ht="15" customHeight="1" x14ac:dyDescent="0.25">
      <c r="A14" s="138" t="s">
        <v>50</v>
      </c>
      <c r="B14" s="140" t="s">
        <v>51</v>
      </c>
      <c r="C14" s="38" t="s">
        <v>41</v>
      </c>
      <c r="D14" s="16">
        <f t="shared" si="1"/>
        <v>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35" s="24" customFormat="1" ht="15.75" thickBot="1" x14ac:dyDescent="0.3">
      <c r="A15" s="139"/>
      <c r="B15" s="141"/>
      <c r="C15" s="40" t="s">
        <v>39</v>
      </c>
      <c r="D15" s="27">
        <f t="shared" si="1"/>
        <v>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</row>
    <row r="16" spans="1:35" s="24" customFormat="1" ht="15" hidden="1" customHeight="1" x14ac:dyDescent="0.25">
      <c r="A16" s="148" t="s">
        <v>52</v>
      </c>
      <c r="B16" s="149" t="s">
        <v>53</v>
      </c>
      <c r="C16" s="26" t="s">
        <v>54</v>
      </c>
      <c r="D16" s="27">
        <f t="shared" si="1"/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</row>
    <row r="17" spans="1:35" s="24" customFormat="1" ht="15" hidden="1" customHeight="1" x14ac:dyDescent="0.25">
      <c r="A17" s="139"/>
      <c r="B17" s="150"/>
      <c r="C17" s="26" t="s">
        <v>39</v>
      </c>
      <c r="D17" s="27">
        <f t="shared" si="1"/>
        <v>0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 s="24" customFormat="1" ht="15" hidden="1" customHeight="1" x14ac:dyDescent="0.25">
      <c r="A18" s="148" t="s">
        <v>55</v>
      </c>
      <c r="B18" s="151" t="s">
        <v>56</v>
      </c>
      <c r="C18" s="26" t="s">
        <v>57</v>
      </c>
      <c r="D18" s="27">
        <f t="shared" si="1"/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35" s="24" customFormat="1" ht="18.600000000000001" hidden="1" customHeight="1" x14ac:dyDescent="0.25">
      <c r="A19" s="139"/>
      <c r="B19" s="152"/>
      <c r="C19" s="26" t="s">
        <v>39</v>
      </c>
      <c r="D19" s="27">
        <f t="shared" si="1"/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 s="24" customFormat="1" ht="15" hidden="1" customHeight="1" x14ac:dyDescent="0.25">
      <c r="A20" s="148" t="s">
        <v>58</v>
      </c>
      <c r="B20" s="151" t="s">
        <v>59</v>
      </c>
      <c r="C20" s="26" t="s">
        <v>57</v>
      </c>
      <c r="D20" s="27">
        <f t="shared" si="1"/>
        <v>0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</row>
    <row r="21" spans="1:35" s="24" customFormat="1" ht="15" hidden="1" customHeight="1" x14ac:dyDescent="0.25">
      <c r="A21" s="139"/>
      <c r="B21" s="152"/>
      <c r="C21" s="26" t="s">
        <v>39</v>
      </c>
      <c r="D21" s="27">
        <f t="shared" si="1"/>
        <v>0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</row>
    <row r="22" spans="1:35" s="24" customFormat="1" ht="15" hidden="1" customHeight="1" x14ac:dyDescent="0.25">
      <c r="A22" s="148" t="s">
        <v>60</v>
      </c>
      <c r="B22" s="149" t="s">
        <v>61</v>
      </c>
      <c r="C22" s="26" t="s">
        <v>62</v>
      </c>
      <c r="D22" s="27">
        <f t="shared" si="1"/>
        <v>0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</row>
    <row r="23" spans="1:35" s="24" customFormat="1" ht="15" hidden="1" customHeight="1" x14ac:dyDescent="0.25">
      <c r="A23" s="139"/>
      <c r="B23" s="150"/>
      <c r="C23" s="26" t="s">
        <v>39</v>
      </c>
      <c r="D23" s="27">
        <f t="shared" si="1"/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 s="24" customFormat="1" ht="22.9" hidden="1" customHeight="1" x14ac:dyDescent="0.25">
      <c r="A24" s="43" t="s">
        <v>63</v>
      </c>
      <c r="B24" s="44" t="s">
        <v>64</v>
      </c>
      <c r="C24" s="45" t="s">
        <v>39</v>
      </c>
      <c r="D24" s="27">
        <f t="shared" si="1"/>
        <v>0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 s="24" customFormat="1" ht="15" x14ac:dyDescent="0.25">
      <c r="A25" s="153" t="s">
        <v>65</v>
      </c>
      <c r="B25" s="155" t="s">
        <v>66</v>
      </c>
      <c r="C25" s="46" t="s">
        <v>67</v>
      </c>
      <c r="D25" s="27">
        <f t="shared" si="1"/>
        <v>1.7200000000000002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29">
        <v>0.1</v>
      </c>
      <c r="S25" s="29">
        <v>0.12</v>
      </c>
      <c r="T25" s="47">
        <v>0.1</v>
      </c>
      <c r="U25" s="29">
        <v>0.1</v>
      </c>
      <c r="V25" s="29">
        <v>0.1</v>
      </c>
      <c r="W25" s="28"/>
      <c r="X25" s="28"/>
      <c r="Y25" s="28"/>
      <c r="Z25" s="29">
        <v>0.6</v>
      </c>
      <c r="AA25" s="28"/>
      <c r="AB25" s="29">
        <v>0.6</v>
      </c>
      <c r="AC25" s="28"/>
      <c r="AD25" s="28"/>
      <c r="AE25" s="28"/>
      <c r="AF25" s="28"/>
      <c r="AG25" s="29"/>
      <c r="AH25" s="28"/>
      <c r="AI25" s="28"/>
    </row>
    <row r="26" spans="1:35" s="24" customFormat="1" ht="15.75" thickBot="1" x14ac:dyDescent="0.3">
      <c r="A26" s="154"/>
      <c r="B26" s="156"/>
      <c r="C26" s="48" t="s">
        <v>39</v>
      </c>
      <c r="D26" s="36">
        <f t="shared" si="1"/>
        <v>1001.4099999999999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/>
      <c r="R26" s="50">
        <v>58.22</v>
      </c>
      <c r="S26" s="50">
        <v>69.87</v>
      </c>
      <c r="T26" s="36">
        <v>58.22</v>
      </c>
      <c r="U26" s="50">
        <v>58.22</v>
      </c>
      <c r="V26" s="50">
        <v>58.22</v>
      </c>
      <c r="W26" s="49"/>
      <c r="X26" s="49"/>
      <c r="Y26" s="49"/>
      <c r="Z26" s="50">
        <v>349.33</v>
      </c>
      <c r="AA26" s="49"/>
      <c r="AB26" s="50">
        <v>349.33</v>
      </c>
      <c r="AC26" s="49"/>
      <c r="AD26" s="51"/>
      <c r="AE26" s="49"/>
      <c r="AF26" s="49"/>
      <c r="AG26" s="49"/>
      <c r="AH26" s="49"/>
      <c r="AI26" s="49"/>
    </row>
    <row r="27" spans="1:35" s="24" customFormat="1" ht="15" x14ac:dyDescent="0.25">
      <c r="A27" s="153" t="s">
        <v>68</v>
      </c>
      <c r="B27" s="155" t="s">
        <v>69</v>
      </c>
      <c r="C27" s="52" t="s">
        <v>42</v>
      </c>
      <c r="D27" s="53">
        <f t="shared" si="1"/>
        <v>0.2</v>
      </c>
      <c r="E27" s="54"/>
      <c r="F27" s="54"/>
      <c r="G27" s="54"/>
      <c r="H27" s="54"/>
      <c r="I27" s="55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6"/>
      <c r="U27" s="54"/>
      <c r="V27" s="54"/>
      <c r="W27" s="54"/>
      <c r="X27" s="54"/>
      <c r="Y27" s="54"/>
      <c r="Z27" s="55"/>
      <c r="AA27" s="54">
        <v>0.2</v>
      </c>
      <c r="AB27" s="54"/>
      <c r="AC27" s="54"/>
      <c r="AD27" s="54"/>
      <c r="AE27" s="54"/>
      <c r="AF27" s="54"/>
      <c r="AG27" s="54"/>
      <c r="AH27" s="54"/>
      <c r="AI27" s="54"/>
    </row>
    <row r="28" spans="1:35" s="24" customFormat="1" ht="15.75" thickBot="1" x14ac:dyDescent="0.3">
      <c r="A28" s="154"/>
      <c r="B28" s="156"/>
      <c r="C28" s="45" t="s">
        <v>39</v>
      </c>
      <c r="D28" s="36">
        <f t="shared" si="1"/>
        <v>42.375</v>
      </c>
      <c r="E28" s="50"/>
      <c r="F28" s="50"/>
      <c r="G28" s="50"/>
      <c r="H28" s="50"/>
      <c r="I28" s="51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36"/>
      <c r="U28" s="50"/>
      <c r="V28" s="50"/>
      <c r="W28" s="50"/>
      <c r="X28" s="50"/>
      <c r="Y28" s="50"/>
      <c r="Z28" s="51"/>
      <c r="AA28" s="50">
        <v>42.375</v>
      </c>
      <c r="AB28" s="50"/>
      <c r="AC28" s="50"/>
      <c r="AD28" s="50"/>
      <c r="AE28" s="50"/>
      <c r="AF28" s="50"/>
      <c r="AG28" s="50"/>
      <c r="AH28" s="50"/>
      <c r="AI28" s="50"/>
    </row>
    <row r="29" spans="1:35" s="24" customFormat="1" ht="15" x14ac:dyDescent="0.25">
      <c r="A29" s="153" t="s">
        <v>70</v>
      </c>
      <c r="B29" s="158" t="s">
        <v>71</v>
      </c>
      <c r="C29" s="46" t="s">
        <v>42</v>
      </c>
      <c r="D29" s="53">
        <f t="shared" si="1"/>
        <v>3.2960000000000003</v>
      </c>
      <c r="E29" s="39"/>
      <c r="F29" s="39">
        <v>0.41199999999999998</v>
      </c>
      <c r="G29" s="39"/>
      <c r="H29" s="39"/>
      <c r="I29" s="39"/>
      <c r="J29" s="39">
        <v>0.128</v>
      </c>
      <c r="K29" s="39"/>
      <c r="L29" s="39"/>
      <c r="M29" s="39">
        <v>9.1999999999999998E-2</v>
      </c>
      <c r="N29" s="39"/>
      <c r="O29" s="57"/>
      <c r="P29" s="57"/>
      <c r="Q29" s="57">
        <v>0.21</v>
      </c>
      <c r="R29" s="57"/>
      <c r="S29" s="57"/>
      <c r="T29" s="57"/>
      <c r="U29" s="57"/>
      <c r="V29" s="57"/>
      <c r="W29" s="56">
        <v>0.14199999999999999</v>
      </c>
      <c r="X29" s="57"/>
      <c r="Y29" s="39"/>
      <c r="Z29" s="56">
        <v>0.86699999999999999</v>
      </c>
      <c r="AA29" s="57"/>
      <c r="AB29" s="57">
        <v>0.33</v>
      </c>
      <c r="AC29" s="57">
        <v>0.124</v>
      </c>
      <c r="AD29" s="39">
        <v>0.19800000000000001</v>
      </c>
      <c r="AE29" s="39"/>
      <c r="AF29" s="39"/>
      <c r="AG29" s="39">
        <v>0.122</v>
      </c>
      <c r="AH29" s="39">
        <v>0.67100000000000004</v>
      </c>
      <c r="AI29" s="57"/>
    </row>
    <row r="30" spans="1:35" s="24" customFormat="1" ht="15" x14ac:dyDescent="0.25">
      <c r="A30" s="157"/>
      <c r="B30" s="159"/>
      <c r="C30" s="26" t="s">
        <v>72</v>
      </c>
      <c r="D30" s="58">
        <f t="shared" si="1"/>
        <v>21</v>
      </c>
      <c r="E30" s="41"/>
      <c r="F30" s="41">
        <v>1</v>
      </c>
      <c r="G30" s="41"/>
      <c r="H30" s="41"/>
      <c r="I30" s="41"/>
      <c r="J30" s="41">
        <v>2</v>
      </c>
      <c r="K30" s="41"/>
      <c r="L30" s="41"/>
      <c r="M30" s="41">
        <v>2</v>
      </c>
      <c r="N30" s="41"/>
      <c r="O30" s="59"/>
      <c r="P30" s="59"/>
      <c r="Q30" s="59">
        <v>3</v>
      </c>
      <c r="R30" s="59"/>
      <c r="S30" s="59"/>
      <c r="T30" s="59"/>
      <c r="U30" s="59"/>
      <c r="V30" s="59"/>
      <c r="W30" s="41">
        <v>2</v>
      </c>
      <c r="X30" s="59"/>
      <c r="Y30" s="41"/>
      <c r="Z30" s="41">
        <v>2</v>
      </c>
      <c r="AA30" s="59"/>
      <c r="AB30" s="59">
        <v>0</v>
      </c>
      <c r="AC30" s="59">
        <v>2</v>
      </c>
      <c r="AD30" s="41">
        <v>3</v>
      </c>
      <c r="AE30" s="41"/>
      <c r="AF30" s="41"/>
      <c r="AG30" s="41">
        <v>2</v>
      </c>
      <c r="AH30" s="41">
        <v>2</v>
      </c>
      <c r="AI30" s="59"/>
    </row>
    <row r="31" spans="1:35" s="24" customFormat="1" ht="15.75" thickBot="1" x14ac:dyDescent="0.3">
      <c r="A31" s="154"/>
      <c r="B31" s="160"/>
      <c r="C31" s="48" t="s">
        <v>39</v>
      </c>
      <c r="D31" s="36">
        <f t="shared" si="1"/>
        <v>3698.0059999999999</v>
      </c>
      <c r="E31" s="60"/>
      <c r="F31" s="36">
        <v>390.4</v>
      </c>
      <c r="G31" s="60"/>
      <c r="H31" s="60"/>
      <c r="I31" s="36"/>
      <c r="J31" s="36">
        <v>220.1</v>
      </c>
      <c r="K31" s="60"/>
      <c r="L31" s="36"/>
      <c r="M31" s="36">
        <v>224.3</v>
      </c>
      <c r="N31" s="36"/>
      <c r="O31" s="61"/>
      <c r="P31" s="61"/>
      <c r="Q31" s="61">
        <v>342</v>
      </c>
      <c r="R31" s="61"/>
      <c r="S31" s="61"/>
      <c r="T31" s="61"/>
      <c r="U31" s="61"/>
      <c r="V31" s="61"/>
      <c r="W31" s="36">
        <v>292</v>
      </c>
      <c r="X31" s="61"/>
      <c r="Y31" s="36"/>
      <c r="Z31" s="36">
        <v>801.5</v>
      </c>
      <c r="AA31" s="61"/>
      <c r="AB31" s="61">
        <v>304.7</v>
      </c>
      <c r="AC31" s="61">
        <v>200.1</v>
      </c>
      <c r="AD31" s="36">
        <v>273.30599999999998</v>
      </c>
      <c r="AE31" s="60"/>
      <c r="AF31" s="36"/>
      <c r="AG31" s="36">
        <v>187.1</v>
      </c>
      <c r="AH31" s="36">
        <v>462.5</v>
      </c>
      <c r="AI31" s="61"/>
    </row>
    <row r="32" spans="1:35" s="24" customFormat="1" ht="15" customHeight="1" x14ac:dyDescent="0.25">
      <c r="A32" s="153" t="s">
        <v>73</v>
      </c>
      <c r="B32" s="158" t="s">
        <v>74</v>
      </c>
      <c r="C32" s="52" t="s">
        <v>42</v>
      </c>
      <c r="D32" s="53">
        <f t="shared" si="1"/>
        <v>0</v>
      </c>
      <c r="E32" s="55"/>
      <c r="F32" s="55"/>
      <c r="G32" s="55"/>
      <c r="H32" s="55"/>
      <c r="I32" s="55"/>
      <c r="J32" s="55"/>
      <c r="K32" s="54"/>
      <c r="L32" s="55"/>
      <c r="M32" s="55"/>
      <c r="N32" s="55"/>
      <c r="O32" s="56"/>
      <c r="P32" s="54"/>
      <c r="Q32" s="54"/>
      <c r="R32" s="55"/>
      <c r="S32" s="54"/>
      <c r="T32" s="56"/>
      <c r="U32" s="54"/>
      <c r="V32" s="55"/>
      <c r="W32" s="54"/>
      <c r="X32" s="55"/>
      <c r="Y32" s="55"/>
      <c r="Z32" s="54"/>
      <c r="AA32" s="55"/>
      <c r="AB32" s="55"/>
      <c r="AC32" s="55"/>
      <c r="AD32" s="55"/>
      <c r="AE32" s="55"/>
      <c r="AF32" s="55"/>
      <c r="AG32" s="55"/>
      <c r="AH32" s="55"/>
      <c r="AI32" s="55"/>
    </row>
    <row r="33" spans="1:35" s="24" customFormat="1" ht="15.75" thickBot="1" x14ac:dyDescent="0.3">
      <c r="A33" s="154"/>
      <c r="B33" s="160"/>
      <c r="C33" s="45" t="s">
        <v>39</v>
      </c>
      <c r="D33" s="36">
        <f t="shared" si="1"/>
        <v>0</v>
      </c>
      <c r="E33" s="51"/>
      <c r="F33" s="51"/>
      <c r="G33" s="51"/>
      <c r="H33" s="51"/>
      <c r="I33" s="51"/>
      <c r="J33" s="51"/>
      <c r="K33" s="50"/>
      <c r="L33" s="51"/>
      <c r="M33" s="51"/>
      <c r="N33" s="51"/>
      <c r="O33" s="50"/>
      <c r="P33" s="50"/>
      <c r="Q33" s="50"/>
      <c r="R33" s="50"/>
      <c r="S33" s="50"/>
      <c r="T33" s="36"/>
      <c r="U33" s="50"/>
      <c r="V33" s="51"/>
      <c r="W33" s="50"/>
      <c r="X33" s="51"/>
      <c r="Y33" s="51"/>
      <c r="Z33" s="50"/>
      <c r="AA33" s="51"/>
      <c r="AB33" s="51"/>
      <c r="AC33" s="51"/>
      <c r="AD33" s="51"/>
      <c r="AE33" s="51"/>
      <c r="AF33" s="50"/>
      <c r="AG33" s="51"/>
      <c r="AH33" s="51"/>
      <c r="AI33" s="51"/>
    </row>
    <row r="34" spans="1:35" s="24" customFormat="1" ht="15" customHeight="1" x14ac:dyDescent="0.25">
      <c r="A34" s="153" t="s">
        <v>75</v>
      </c>
      <c r="B34" s="158" t="s">
        <v>76</v>
      </c>
      <c r="C34" s="46" t="s">
        <v>42</v>
      </c>
      <c r="D34" s="53">
        <f t="shared" si="1"/>
        <v>0.39300000000000013</v>
      </c>
      <c r="E34" s="55"/>
      <c r="F34" s="54">
        <v>0.02</v>
      </c>
      <c r="G34" s="55"/>
      <c r="H34" s="55"/>
      <c r="I34" s="54"/>
      <c r="J34" s="55"/>
      <c r="K34" s="54"/>
      <c r="L34" s="54"/>
      <c r="M34" s="54">
        <v>3.2000000000000001E-2</v>
      </c>
      <c r="N34" s="55"/>
      <c r="O34" s="54"/>
      <c r="P34" s="54">
        <v>2.4E-2</v>
      </c>
      <c r="Q34" s="54"/>
      <c r="R34" s="54"/>
      <c r="S34" s="54"/>
      <c r="T34" s="54"/>
      <c r="U34" s="54"/>
      <c r="V34" s="54"/>
      <c r="W34" s="54">
        <v>8.0000000000000002E-3</v>
      </c>
      <c r="X34" s="54"/>
      <c r="Y34" s="54">
        <v>1.6E-2</v>
      </c>
      <c r="Z34" s="54">
        <v>0.1</v>
      </c>
      <c r="AA34" s="55"/>
      <c r="AB34" s="54">
        <v>0.1</v>
      </c>
      <c r="AC34" s="54">
        <v>1.6E-2</v>
      </c>
      <c r="AD34" s="54"/>
      <c r="AE34" s="54"/>
      <c r="AF34" s="54">
        <v>0.02</v>
      </c>
      <c r="AG34" s="54">
        <v>2.5000000000000001E-2</v>
      </c>
      <c r="AH34" s="54">
        <v>1.6E-2</v>
      </c>
      <c r="AI34" s="54">
        <v>1.6E-2</v>
      </c>
    </row>
    <row r="35" spans="1:35" s="24" customFormat="1" ht="18" customHeight="1" thickBot="1" x14ac:dyDescent="0.3">
      <c r="A35" s="154"/>
      <c r="B35" s="160"/>
      <c r="C35" s="45" t="s">
        <v>39</v>
      </c>
      <c r="D35" s="36">
        <f t="shared" si="1"/>
        <v>734.26299999999992</v>
      </c>
      <c r="E35" s="51"/>
      <c r="F35" s="50">
        <v>37.299999999999997</v>
      </c>
      <c r="G35" s="51"/>
      <c r="H35" s="51"/>
      <c r="I35" s="50"/>
      <c r="J35" s="51"/>
      <c r="K35" s="50"/>
      <c r="L35" s="50"/>
      <c r="M35" s="50">
        <v>59.8</v>
      </c>
      <c r="N35" s="51"/>
      <c r="O35" s="50"/>
      <c r="P35" s="50">
        <v>44.863</v>
      </c>
      <c r="Q35" s="50"/>
      <c r="R35" s="50"/>
      <c r="S35" s="50"/>
      <c r="T35" s="50"/>
      <c r="U35" s="50"/>
      <c r="V35" s="50"/>
      <c r="W35" s="50">
        <v>14.9</v>
      </c>
      <c r="X35" s="29"/>
      <c r="Y35" s="50">
        <v>29.9</v>
      </c>
      <c r="Z35" s="50">
        <v>186.9</v>
      </c>
      <c r="AA35" s="51"/>
      <c r="AB35" s="50">
        <v>186.9</v>
      </c>
      <c r="AC35" s="50">
        <v>29.9</v>
      </c>
      <c r="AD35" s="50"/>
      <c r="AE35" s="50"/>
      <c r="AF35" s="50">
        <v>37.299999999999997</v>
      </c>
      <c r="AG35" s="50">
        <v>46.7</v>
      </c>
      <c r="AH35" s="50">
        <v>29.9</v>
      </c>
      <c r="AI35" s="50">
        <v>29.9</v>
      </c>
    </row>
    <row r="36" spans="1:35" s="24" customFormat="1" ht="15" x14ac:dyDescent="0.25">
      <c r="A36" s="153" t="s">
        <v>77</v>
      </c>
      <c r="B36" s="155" t="s">
        <v>78</v>
      </c>
      <c r="C36" s="46" t="s">
        <v>62</v>
      </c>
      <c r="D36" s="16">
        <f t="shared" si="1"/>
        <v>0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55"/>
      <c r="P36" s="55"/>
      <c r="Q36" s="42"/>
      <c r="R36" s="42"/>
      <c r="S36" s="42"/>
      <c r="T36" s="42"/>
      <c r="U36" s="42"/>
      <c r="V36" s="42"/>
      <c r="W36" s="62"/>
      <c r="X36" s="42"/>
      <c r="Y36" s="42"/>
      <c r="Z36" s="62"/>
      <c r="AA36" s="62"/>
      <c r="AB36" s="62"/>
      <c r="AC36" s="62"/>
      <c r="AD36" s="62"/>
      <c r="AE36" s="62"/>
      <c r="AF36" s="62"/>
      <c r="AG36" s="62"/>
      <c r="AH36" s="62"/>
      <c r="AI36" s="62"/>
    </row>
    <row r="37" spans="1:35" s="24" customFormat="1" ht="15.75" thickBot="1" x14ac:dyDescent="0.3">
      <c r="A37" s="154"/>
      <c r="B37" s="156"/>
      <c r="C37" s="48" t="s">
        <v>39</v>
      </c>
      <c r="D37" s="36">
        <f t="shared" si="1"/>
        <v>0</v>
      </c>
      <c r="E37" s="51"/>
      <c r="F37" s="51"/>
      <c r="G37" s="51"/>
      <c r="H37" s="51"/>
      <c r="I37" s="50"/>
      <c r="J37" s="50"/>
      <c r="K37" s="51"/>
      <c r="L37" s="50"/>
      <c r="M37" s="50"/>
      <c r="N37" s="50"/>
      <c r="O37" s="50"/>
      <c r="P37" s="50"/>
      <c r="Q37" s="51"/>
      <c r="R37" s="51"/>
      <c r="S37" s="51"/>
      <c r="T37" s="51"/>
      <c r="U37" s="51"/>
      <c r="V37" s="51"/>
      <c r="W37" s="50"/>
      <c r="X37" s="50"/>
      <c r="Y37" s="51"/>
      <c r="Z37" s="51"/>
      <c r="AA37" s="50"/>
      <c r="AB37" s="50"/>
      <c r="AC37" s="50"/>
      <c r="AD37" s="50"/>
      <c r="AE37" s="50"/>
      <c r="AF37" s="50"/>
      <c r="AG37" s="51"/>
      <c r="AH37" s="51"/>
      <c r="AI37" s="51"/>
    </row>
    <row r="38" spans="1:35" s="24" customFormat="1" ht="15" x14ac:dyDescent="0.25">
      <c r="A38" s="153" t="s">
        <v>79</v>
      </c>
      <c r="B38" s="161" t="s">
        <v>80</v>
      </c>
      <c r="C38" s="52" t="s">
        <v>62</v>
      </c>
      <c r="D38" s="16">
        <f t="shared" si="1"/>
        <v>0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1:35" s="24" customFormat="1" ht="15.75" thickBot="1" x14ac:dyDescent="0.3">
      <c r="A39" s="154"/>
      <c r="B39" s="162"/>
      <c r="C39" s="45" t="s">
        <v>39</v>
      </c>
      <c r="D39" s="36">
        <f t="shared" si="1"/>
        <v>0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</row>
    <row r="40" spans="1:35" s="65" customFormat="1" ht="15" x14ac:dyDescent="0.25">
      <c r="A40" s="131" t="s">
        <v>81</v>
      </c>
      <c r="B40" s="155" t="s">
        <v>82</v>
      </c>
      <c r="C40" s="64" t="s">
        <v>67</v>
      </c>
      <c r="D40" s="53">
        <f t="shared" si="1"/>
        <v>3.5000000000000003E-2</v>
      </c>
      <c r="E40" s="54"/>
      <c r="F40" s="54"/>
      <c r="G40" s="54"/>
      <c r="H40" s="54">
        <v>3.5000000000000003E-2</v>
      </c>
      <c r="I40" s="62"/>
      <c r="J40" s="62"/>
      <c r="K40" s="62"/>
      <c r="L40" s="62"/>
      <c r="M40" s="62"/>
      <c r="N40" s="62"/>
      <c r="O40" s="62"/>
      <c r="P40" s="54"/>
      <c r="Q40" s="62"/>
      <c r="R40" s="62"/>
      <c r="S40" s="62"/>
      <c r="T40" s="54"/>
      <c r="U40" s="62"/>
      <c r="V40" s="62"/>
      <c r="W40" s="54"/>
      <c r="X40" s="62"/>
      <c r="Y40" s="62"/>
      <c r="Z40" s="62"/>
      <c r="AA40" s="62"/>
      <c r="AB40" s="62"/>
      <c r="AC40" s="62"/>
      <c r="AD40" s="54"/>
      <c r="AE40" s="62"/>
      <c r="AF40" s="62"/>
      <c r="AG40" s="62"/>
      <c r="AH40" s="54"/>
      <c r="AI40" s="62"/>
    </row>
    <row r="41" spans="1:35" s="65" customFormat="1" ht="15.75" thickBot="1" x14ac:dyDescent="0.3">
      <c r="A41" s="163"/>
      <c r="B41" s="156"/>
      <c r="C41" s="66" t="s">
        <v>39</v>
      </c>
      <c r="D41" s="36">
        <f t="shared" si="1"/>
        <v>44.7</v>
      </c>
      <c r="E41" s="50"/>
      <c r="F41" s="50"/>
      <c r="G41" s="50"/>
      <c r="H41" s="50">
        <v>44.7</v>
      </c>
      <c r="I41" s="50"/>
      <c r="J41" s="51"/>
      <c r="K41" s="50"/>
      <c r="L41" s="51"/>
      <c r="M41" s="51"/>
      <c r="N41" s="51"/>
      <c r="O41" s="51"/>
      <c r="P41" s="50"/>
      <c r="Q41" s="51"/>
      <c r="R41" s="51"/>
      <c r="S41" s="50"/>
      <c r="T41" s="50"/>
      <c r="U41" s="51"/>
      <c r="V41" s="51"/>
      <c r="W41" s="50"/>
      <c r="X41" s="51"/>
      <c r="Y41" s="50"/>
      <c r="Z41" s="50"/>
      <c r="AA41" s="51"/>
      <c r="AB41" s="51"/>
      <c r="AC41" s="51"/>
      <c r="AD41" s="50"/>
      <c r="AE41" s="51"/>
      <c r="AF41" s="50"/>
      <c r="AG41" s="51"/>
      <c r="AH41" s="50"/>
      <c r="AI41" s="50"/>
    </row>
    <row r="42" spans="1:35" s="24" customFormat="1" ht="15" x14ac:dyDescent="0.25">
      <c r="A42" s="153" t="s">
        <v>83</v>
      </c>
      <c r="B42" s="164" t="s">
        <v>84</v>
      </c>
      <c r="C42" s="52" t="s">
        <v>62</v>
      </c>
      <c r="D42" s="67">
        <f>E42+F42+G42+H42+I42+J42+K42+L42+M42+N42+O42+P42+Q42+R42+S42+T42+U42+V42+W42+X42+Y42+Z42+AA42+AB42+AC42+AD42+AE42+AF42+AG42+AH42+AI42</f>
        <v>165</v>
      </c>
      <c r="E42" s="39">
        <v>0</v>
      </c>
      <c r="F42" s="68">
        <v>4</v>
      </c>
      <c r="G42" s="39">
        <v>1</v>
      </c>
      <c r="H42" s="39">
        <v>1</v>
      </c>
      <c r="I42" s="39">
        <v>1</v>
      </c>
      <c r="J42" s="39">
        <v>4</v>
      </c>
      <c r="K42" s="39">
        <v>3</v>
      </c>
      <c r="L42" s="39">
        <v>1</v>
      </c>
      <c r="M42" s="39">
        <v>4</v>
      </c>
      <c r="N42" s="39">
        <v>2</v>
      </c>
      <c r="O42" s="39">
        <v>2</v>
      </c>
      <c r="P42" s="39">
        <v>3</v>
      </c>
      <c r="Q42" s="39">
        <v>3</v>
      </c>
      <c r="R42" s="39">
        <v>3</v>
      </c>
      <c r="S42" s="39">
        <v>2</v>
      </c>
      <c r="T42" s="39">
        <v>3</v>
      </c>
      <c r="U42" s="39">
        <v>2</v>
      </c>
      <c r="V42" s="39">
        <v>2</v>
      </c>
      <c r="W42" s="39">
        <v>2</v>
      </c>
      <c r="X42" s="39">
        <v>2</v>
      </c>
      <c r="Y42" s="39">
        <v>1</v>
      </c>
      <c r="Z42" s="39">
        <v>48</v>
      </c>
      <c r="AA42" s="39">
        <v>2</v>
      </c>
      <c r="AB42" s="39">
        <v>48</v>
      </c>
      <c r="AC42" s="39">
        <v>2</v>
      </c>
      <c r="AD42" s="39">
        <v>7</v>
      </c>
      <c r="AE42" s="39">
        <v>1</v>
      </c>
      <c r="AF42" s="39">
        <v>2</v>
      </c>
      <c r="AG42" s="39">
        <v>5</v>
      </c>
      <c r="AH42" s="39">
        <v>2</v>
      </c>
      <c r="AI42" s="39">
        <v>2</v>
      </c>
    </row>
    <row r="43" spans="1:35" s="24" customFormat="1" ht="15" x14ac:dyDescent="0.25">
      <c r="A43" s="143"/>
      <c r="B43" s="165"/>
      <c r="C43" s="48" t="s">
        <v>39</v>
      </c>
      <c r="D43" s="47">
        <f>E43+F43+G43+H43+I43+J43+K43+L43+M43+N43+O43+P43+Q43+R43+S43+T43+U43+V43+W43+X43+Y43+Z43+AA43+AB43+AC43+AD43+AE43+AF43+AG43+AH43+AI43</f>
        <v>302.44599999999997</v>
      </c>
      <c r="E43" s="29">
        <v>0</v>
      </c>
      <c r="F43" s="69">
        <v>5.2949999999999999</v>
      </c>
      <c r="G43" s="29">
        <v>1.3240000000000001</v>
      </c>
      <c r="H43" s="29">
        <v>1.3240000000000001</v>
      </c>
      <c r="I43" s="29">
        <v>1.3240000000000001</v>
      </c>
      <c r="J43" s="29">
        <v>5.2949999999999999</v>
      </c>
      <c r="K43" s="29">
        <v>3.9710000000000001</v>
      </c>
      <c r="L43" s="29">
        <v>1.3240000000000001</v>
      </c>
      <c r="M43" s="29">
        <v>5.2949999999999999</v>
      </c>
      <c r="N43" s="29">
        <v>2.6469999999999998</v>
      </c>
      <c r="O43" s="29">
        <v>2.6469999999999998</v>
      </c>
      <c r="P43" s="29">
        <v>3.9710000000000001</v>
      </c>
      <c r="Q43" s="29">
        <v>3.9710000000000001</v>
      </c>
      <c r="R43" s="29">
        <v>3.9710000000000001</v>
      </c>
      <c r="S43" s="29">
        <v>2.6469999999999998</v>
      </c>
      <c r="T43" s="29">
        <v>3.9710000000000001</v>
      </c>
      <c r="U43" s="29">
        <v>2.6469999999999998</v>
      </c>
      <c r="V43" s="29">
        <v>2.6469999999999998</v>
      </c>
      <c r="W43" s="29">
        <v>2.6469999999999998</v>
      </c>
      <c r="X43" s="29">
        <v>2.6469999999999998</v>
      </c>
      <c r="Y43" s="29">
        <v>1.325</v>
      </c>
      <c r="Z43" s="29">
        <v>105.556</v>
      </c>
      <c r="AA43" s="29">
        <v>2.6469999999999998</v>
      </c>
      <c r="AB43" s="29">
        <v>105.556</v>
      </c>
      <c r="AC43" s="29">
        <v>2.6469999999999998</v>
      </c>
      <c r="AD43" s="29">
        <v>9.266</v>
      </c>
      <c r="AE43" s="29">
        <v>1.325</v>
      </c>
      <c r="AF43" s="29">
        <v>2.6469999999999998</v>
      </c>
      <c r="AG43" s="29">
        <v>6.6180000000000003</v>
      </c>
      <c r="AH43" s="29">
        <v>2.6469999999999998</v>
      </c>
      <c r="AI43" s="29">
        <v>2.6469999999999998</v>
      </c>
    </row>
    <row r="44" spans="1:35" s="24" customFormat="1" ht="15" x14ac:dyDescent="0.25">
      <c r="A44" s="134" t="s">
        <v>85</v>
      </c>
      <c r="B44" s="166" t="s">
        <v>86</v>
      </c>
      <c r="C44" s="26" t="s">
        <v>62</v>
      </c>
      <c r="D44" s="16">
        <f t="shared" si="1"/>
        <v>20</v>
      </c>
      <c r="E44" s="41"/>
      <c r="F44" s="41">
        <v>4</v>
      </c>
      <c r="G44" s="41"/>
      <c r="H44" s="41"/>
      <c r="I44" s="41">
        <v>2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>
        <v>5</v>
      </c>
      <c r="AC44" s="41"/>
      <c r="AD44" s="41"/>
      <c r="AE44" s="41"/>
      <c r="AF44" s="41">
        <v>4</v>
      </c>
      <c r="AG44" s="41">
        <v>5</v>
      </c>
      <c r="AH44" s="41"/>
      <c r="AI44" s="41"/>
    </row>
    <row r="45" spans="1:35" s="24" customFormat="1" ht="15" x14ac:dyDescent="0.25">
      <c r="A45" s="135"/>
      <c r="B45" s="165"/>
      <c r="C45" s="26" t="s">
        <v>39</v>
      </c>
      <c r="D45" s="27">
        <f t="shared" si="1"/>
        <v>365</v>
      </c>
      <c r="E45" s="28"/>
      <c r="F45" s="29">
        <v>80</v>
      </c>
      <c r="G45" s="28"/>
      <c r="H45" s="28"/>
      <c r="I45" s="29">
        <v>30</v>
      </c>
      <c r="J45" s="29"/>
      <c r="K45" s="29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9"/>
      <c r="W45" s="28"/>
      <c r="X45" s="28"/>
      <c r="Y45" s="28"/>
      <c r="Z45" s="29"/>
      <c r="AA45" s="28"/>
      <c r="AB45" s="29">
        <v>100</v>
      </c>
      <c r="AC45" s="28"/>
      <c r="AD45" s="28"/>
      <c r="AE45" s="29"/>
      <c r="AF45" s="29">
        <v>80</v>
      </c>
      <c r="AG45" s="29">
        <v>75</v>
      </c>
      <c r="AH45" s="28"/>
      <c r="AI45" s="29"/>
    </row>
    <row r="46" spans="1:35" s="71" customFormat="1" ht="15.75" customHeight="1" x14ac:dyDescent="0.25">
      <c r="A46" s="134" t="s">
        <v>87</v>
      </c>
      <c r="B46" s="166" t="s">
        <v>88</v>
      </c>
      <c r="C46" s="26" t="s">
        <v>62</v>
      </c>
      <c r="D46" s="58">
        <f t="shared" si="1"/>
        <v>61</v>
      </c>
      <c r="E46" s="41"/>
      <c r="F46" s="41"/>
      <c r="G46" s="41"/>
      <c r="H46" s="41"/>
      <c r="I46" s="70">
        <v>3</v>
      </c>
      <c r="J46" s="41"/>
      <c r="K46" s="41"/>
      <c r="L46" s="70">
        <v>4</v>
      </c>
      <c r="M46" s="70">
        <v>6</v>
      </c>
      <c r="N46" s="41"/>
      <c r="O46" s="41"/>
      <c r="P46" s="70">
        <v>16</v>
      </c>
      <c r="Q46" s="70">
        <v>12</v>
      </c>
      <c r="R46" s="70">
        <v>4</v>
      </c>
      <c r="S46" s="70">
        <v>4</v>
      </c>
      <c r="T46" s="70">
        <v>4</v>
      </c>
      <c r="U46" s="70">
        <v>4</v>
      </c>
      <c r="V46" s="70">
        <v>4</v>
      </c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</row>
    <row r="47" spans="1:35" s="71" customFormat="1" ht="17.25" customHeight="1" x14ac:dyDescent="0.25">
      <c r="A47" s="135"/>
      <c r="B47" s="165"/>
      <c r="C47" s="26" t="s">
        <v>39</v>
      </c>
      <c r="D47" s="27">
        <f t="shared" si="1"/>
        <v>1250.8349999999998</v>
      </c>
      <c r="E47" s="29"/>
      <c r="F47" s="29"/>
      <c r="G47" s="29"/>
      <c r="H47" s="29"/>
      <c r="I47" s="72">
        <v>61.37</v>
      </c>
      <c r="J47" s="28"/>
      <c r="K47" s="29"/>
      <c r="L47" s="72">
        <v>81.93</v>
      </c>
      <c r="M47" s="72">
        <v>122.745</v>
      </c>
      <c r="N47" s="29"/>
      <c r="O47" s="29"/>
      <c r="P47" s="72">
        <v>330.15</v>
      </c>
      <c r="Q47" s="72">
        <v>245.49</v>
      </c>
      <c r="R47" s="72">
        <v>81.83</v>
      </c>
      <c r="S47" s="72">
        <v>81.83</v>
      </c>
      <c r="T47" s="72">
        <v>81.83</v>
      </c>
      <c r="U47" s="72">
        <v>81.83</v>
      </c>
      <c r="V47" s="72">
        <v>81.83</v>
      </c>
      <c r="W47" s="28"/>
      <c r="X47" s="29"/>
      <c r="Y47" s="29"/>
      <c r="Z47" s="28"/>
      <c r="AA47" s="29"/>
      <c r="AB47" s="29"/>
      <c r="AC47" s="29"/>
      <c r="AD47" s="29"/>
      <c r="AE47" s="29"/>
      <c r="AF47" s="29"/>
      <c r="AG47" s="28"/>
      <c r="AH47" s="28"/>
      <c r="AI47" s="28"/>
    </row>
    <row r="48" spans="1:35" s="71" customFormat="1" ht="15" customHeight="1" x14ac:dyDescent="0.25">
      <c r="A48" s="134" t="s">
        <v>89</v>
      </c>
      <c r="B48" s="167" t="s">
        <v>90</v>
      </c>
      <c r="C48" s="26" t="s">
        <v>42</v>
      </c>
      <c r="D48" s="27">
        <f t="shared" si="1"/>
        <v>0.32400000000000007</v>
      </c>
      <c r="E48" s="42"/>
      <c r="F48" s="42"/>
      <c r="G48" s="42"/>
      <c r="H48" s="42"/>
      <c r="I48" s="42">
        <v>1.7999999999999999E-2</v>
      </c>
      <c r="J48" s="29">
        <v>1.7999999999999999E-2</v>
      </c>
      <c r="K48" s="42"/>
      <c r="L48" s="42"/>
      <c r="M48" s="42"/>
      <c r="N48" s="42"/>
      <c r="O48" s="42"/>
      <c r="P48" s="42"/>
      <c r="Q48" s="42">
        <v>2.4E-2</v>
      </c>
      <c r="R48" s="29">
        <v>0.02</v>
      </c>
      <c r="S48" s="29">
        <v>0.02</v>
      </c>
      <c r="T48" s="29">
        <v>0.02</v>
      </c>
      <c r="U48" s="29">
        <v>0.02</v>
      </c>
      <c r="V48" s="29">
        <v>0.02</v>
      </c>
      <c r="W48" s="42"/>
      <c r="X48" s="42"/>
      <c r="Y48" s="42"/>
      <c r="Z48" s="42">
        <v>0.108</v>
      </c>
      <c r="AA48" s="42"/>
      <c r="AB48" s="42"/>
      <c r="AC48" s="42">
        <v>2.5999999999999999E-2</v>
      </c>
      <c r="AD48" s="42"/>
      <c r="AE48" s="42"/>
      <c r="AF48" s="29">
        <v>0.03</v>
      </c>
      <c r="AG48" s="42"/>
      <c r="AH48" s="42"/>
      <c r="AI48" s="42"/>
    </row>
    <row r="49" spans="1:35" s="71" customFormat="1" ht="21.6" customHeight="1" x14ac:dyDescent="0.25">
      <c r="A49" s="135"/>
      <c r="B49" s="168"/>
      <c r="C49" s="26" t="s">
        <v>39</v>
      </c>
      <c r="D49" s="27">
        <f t="shared" si="1"/>
        <v>256.15000000000003</v>
      </c>
      <c r="E49" s="29"/>
      <c r="F49" s="29"/>
      <c r="G49" s="29"/>
      <c r="H49" s="29"/>
      <c r="I49" s="29">
        <v>30</v>
      </c>
      <c r="J49" s="29">
        <v>30</v>
      </c>
      <c r="K49" s="29"/>
      <c r="L49" s="28"/>
      <c r="M49" s="29"/>
      <c r="N49" s="29"/>
      <c r="O49" s="28"/>
      <c r="P49" s="28"/>
      <c r="Q49" s="29">
        <v>40</v>
      </c>
      <c r="R49" s="29">
        <v>6.4</v>
      </c>
      <c r="S49" s="29">
        <v>6.4</v>
      </c>
      <c r="T49" s="29">
        <v>6.4</v>
      </c>
      <c r="U49" s="29">
        <v>6.4</v>
      </c>
      <c r="V49" s="29">
        <v>6.4</v>
      </c>
      <c r="W49" s="28"/>
      <c r="X49" s="28"/>
      <c r="Y49" s="28"/>
      <c r="Z49" s="29">
        <v>41.95</v>
      </c>
      <c r="AA49" s="29"/>
      <c r="AB49" s="29"/>
      <c r="AC49" s="29">
        <f>21+11.2</f>
        <v>32.200000000000003</v>
      </c>
      <c r="AD49" s="29"/>
      <c r="AE49" s="28"/>
      <c r="AF49" s="29">
        <v>50</v>
      </c>
      <c r="AG49" s="29"/>
      <c r="AH49" s="28"/>
      <c r="AI49" s="29"/>
    </row>
    <row r="50" spans="1:35" s="71" customFormat="1" ht="15" x14ac:dyDescent="0.25">
      <c r="A50" s="169" t="s">
        <v>91</v>
      </c>
      <c r="B50" s="171" t="s">
        <v>92</v>
      </c>
      <c r="C50" s="73" t="s">
        <v>62</v>
      </c>
      <c r="D50" s="58">
        <f t="shared" si="1"/>
        <v>2</v>
      </c>
      <c r="E50" s="41"/>
      <c r="F50" s="41"/>
      <c r="G50" s="41"/>
      <c r="H50" s="41"/>
      <c r="I50" s="41"/>
      <c r="J50" s="41"/>
      <c r="K50" s="41">
        <v>2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</row>
    <row r="51" spans="1:35" s="71" customFormat="1" ht="15" x14ac:dyDescent="0.25">
      <c r="A51" s="170"/>
      <c r="B51" s="141"/>
      <c r="C51" s="73" t="s">
        <v>39</v>
      </c>
      <c r="D51" s="27">
        <f t="shared" si="1"/>
        <v>6.2</v>
      </c>
      <c r="E51" s="28"/>
      <c r="F51" s="28"/>
      <c r="G51" s="28"/>
      <c r="H51" s="28"/>
      <c r="I51" s="28"/>
      <c r="J51" s="28"/>
      <c r="K51" s="29">
        <v>6.2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9"/>
      <c r="AI51" s="29"/>
    </row>
    <row r="52" spans="1:35" s="71" customFormat="1" ht="15" x14ac:dyDescent="0.25">
      <c r="A52" s="134" t="s">
        <v>93</v>
      </c>
      <c r="B52" s="172" t="s">
        <v>94</v>
      </c>
      <c r="C52" s="26" t="s">
        <v>62</v>
      </c>
      <c r="D52" s="58">
        <f t="shared" si="1"/>
        <v>0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</row>
    <row r="53" spans="1:35" s="74" customFormat="1" ht="15" customHeight="1" x14ac:dyDescent="0.25">
      <c r="A53" s="135"/>
      <c r="B53" s="173"/>
      <c r="C53" s="26" t="s">
        <v>39</v>
      </c>
      <c r="D53" s="27">
        <f t="shared" si="1"/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</row>
    <row r="54" spans="1:35" s="71" customFormat="1" ht="15" customHeight="1" x14ac:dyDescent="0.25">
      <c r="A54" s="134" t="s">
        <v>95</v>
      </c>
      <c r="B54" s="166" t="s">
        <v>96</v>
      </c>
      <c r="C54" s="26" t="s">
        <v>97</v>
      </c>
      <c r="D54" s="27">
        <f t="shared" si="1"/>
        <v>0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</row>
    <row r="55" spans="1:35" s="71" customFormat="1" ht="18.600000000000001" customHeight="1" x14ac:dyDescent="0.25">
      <c r="A55" s="135"/>
      <c r="B55" s="165"/>
      <c r="C55" s="26" t="s">
        <v>39</v>
      </c>
      <c r="D55" s="27">
        <f t="shared" si="1"/>
        <v>0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</row>
    <row r="56" spans="1:35" s="24" customFormat="1" ht="15" x14ac:dyDescent="0.25">
      <c r="A56" s="134" t="s">
        <v>98</v>
      </c>
      <c r="B56" s="166" t="s">
        <v>99</v>
      </c>
      <c r="C56" s="26" t="s">
        <v>62</v>
      </c>
      <c r="D56" s="58">
        <f t="shared" si="1"/>
        <v>0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</row>
    <row r="57" spans="1:35" s="24" customFormat="1" ht="15" x14ac:dyDescent="0.25">
      <c r="A57" s="135"/>
      <c r="B57" s="165"/>
      <c r="C57" s="26" t="s">
        <v>39</v>
      </c>
      <c r="D57" s="27">
        <f t="shared" si="1"/>
        <v>0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s="24" customFormat="1" ht="15" x14ac:dyDescent="0.25">
      <c r="A58" s="142" t="s">
        <v>100</v>
      </c>
      <c r="B58" s="166" t="s">
        <v>101</v>
      </c>
      <c r="C58" s="46" t="s">
        <v>62</v>
      </c>
      <c r="D58" s="58">
        <f t="shared" si="1"/>
        <v>0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</row>
    <row r="59" spans="1:35" s="24" customFormat="1" ht="15.75" thickBot="1" x14ac:dyDescent="0.3">
      <c r="A59" s="154"/>
      <c r="B59" s="174"/>
      <c r="C59" s="45" t="s">
        <v>39</v>
      </c>
      <c r="D59" s="36">
        <f t="shared" si="1"/>
        <v>0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</row>
    <row r="60" spans="1:35" s="24" customFormat="1" ht="15" customHeight="1" x14ac:dyDescent="0.25">
      <c r="A60" s="153" t="s">
        <v>102</v>
      </c>
      <c r="B60" s="164" t="s">
        <v>103</v>
      </c>
      <c r="C60" s="46" t="s">
        <v>104</v>
      </c>
      <c r="D60" s="53">
        <f t="shared" si="1"/>
        <v>4.7E-2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>
        <v>1.4999999999999999E-2</v>
      </c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>
        <v>3.2000000000000001E-2</v>
      </c>
      <c r="AI60" s="39"/>
    </row>
    <row r="61" spans="1:35" s="24" customFormat="1" ht="20.45" customHeight="1" x14ac:dyDescent="0.25">
      <c r="A61" s="143"/>
      <c r="B61" s="165"/>
      <c r="C61" s="48" t="s">
        <v>39</v>
      </c>
      <c r="D61" s="27">
        <f t="shared" si="1"/>
        <v>19.200000000000003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7">
        <v>6.4</v>
      </c>
      <c r="R61" s="41"/>
      <c r="S61" s="41"/>
      <c r="T61" s="41"/>
      <c r="U61" s="41"/>
      <c r="V61" s="41"/>
      <c r="W61" s="41"/>
      <c r="X61" s="41"/>
      <c r="Y61" s="41"/>
      <c r="Z61" s="47"/>
      <c r="AA61" s="41"/>
      <c r="AB61" s="41"/>
      <c r="AC61" s="41"/>
      <c r="AD61" s="41"/>
      <c r="AE61" s="41"/>
      <c r="AF61" s="41"/>
      <c r="AG61" s="41"/>
      <c r="AH61" s="47">
        <v>12.8</v>
      </c>
      <c r="AI61" s="41"/>
    </row>
    <row r="62" spans="1:35" s="24" customFormat="1" ht="15" customHeight="1" x14ac:dyDescent="0.25">
      <c r="A62" s="134" t="s">
        <v>105</v>
      </c>
      <c r="B62" s="166" t="s">
        <v>106</v>
      </c>
      <c r="C62" s="26" t="s">
        <v>97</v>
      </c>
      <c r="D62" s="27">
        <f t="shared" si="1"/>
        <v>6.5000000000000002E-2</v>
      </c>
      <c r="E62" s="41">
        <v>1.4999999999999999E-2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7"/>
      <c r="R62" s="47">
        <v>0.05</v>
      </c>
      <c r="S62" s="47"/>
      <c r="T62" s="47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</row>
    <row r="63" spans="1:35" s="24" customFormat="1" ht="19.149999999999999" customHeight="1" thickBot="1" x14ac:dyDescent="0.3">
      <c r="A63" s="175"/>
      <c r="B63" s="174"/>
      <c r="C63" s="45" t="s">
        <v>39</v>
      </c>
      <c r="D63" s="36">
        <f t="shared" si="1"/>
        <v>113.75</v>
      </c>
      <c r="E63" s="36">
        <v>26.25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36"/>
      <c r="Q63" s="36"/>
      <c r="R63" s="36">
        <v>87.5</v>
      </c>
      <c r="S63" s="36"/>
      <c r="T63" s="36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</row>
    <row r="64" spans="1:35" s="24" customFormat="1" ht="19.149999999999999" customHeight="1" thickBot="1" x14ac:dyDescent="0.3">
      <c r="A64" s="76"/>
      <c r="B64" s="164" t="s">
        <v>107</v>
      </c>
      <c r="C64" s="46" t="s">
        <v>62</v>
      </c>
      <c r="D64" s="16">
        <f t="shared" si="1"/>
        <v>44</v>
      </c>
      <c r="E64" s="67"/>
      <c r="F64" s="67">
        <v>6</v>
      </c>
      <c r="G64" s="67"/>
      <c r="H64" s="67"/>
      <c r="I64" s="67"/>
      <c r="J64" s="67"/>
      <c r="K64" s="67"/>
      <c r="L64" s="67"/>
      <c r="M64" s="67">
        <v>6</v>
      </c>
      <c r="N64" s="67"/>
      <c r="O64" s="67"/>
      <c r="P64" s="56"/>
      <c r="Q64" s="67">
        <v>12</v>
      </c>
      <c r="R64" s="56"/>
      <c r="S64" s="56"/>
      <c r="T64" s="56"/>
      <c r="U64" s="67"/>
      <c r="V64" s="67"/>
      <c r="W64" s="67"/>
      <c r="X64" s="67"/>
      <c r="Y64" s="67"/>
      <c r="Z64" s="67"/>
      <c r="AA64" s="67"/>
      <c r="AB64" s="67"/>
      <c r="AC64" s="67"/>
      <c r="AD64" s="67">
        <v>12</v>
      </c>
      <c r="AE64" s="67"/>
      <c r="AF64" s="67"/>
      <c r="AG64" s="67">
        <v>8</v>
      </c>
      <c r="AH64" s="67"/>
      <c r="AI64" s="67"/>
    </row>
    <row r="65" spans="1:35" s="24" customFormat="1" ht="19.149999999999999" customHeight="1" thickBot="1" x14ac:dyDescent="0.3">
      <c r="A65" s="76"/>
      <c r="B65" s="174"/>
      <c r="C65" s="48" t="s">
        <v>39</v>
      </c>
      <c r="D65" s="36">
        <f t="shared" si="1"/>
        <v>55.19</v>
      </c>
      <c r="E65" s="77"/>
      <c r="F65" s="78">
        <v>7.52</v>
      </c>
      <c r="G65" s="77"/>
      <c r="H65" s="77"/>
      <c r="I65" s="77"/>
      <c r="J65" s="77"/>
      <c r="K65" s="77"/>
      <c r="L65" s="77"/>
      <c r="M65" s="78">
        <v>7.52</v>
      </c>
      <c r="N65" s="77"/>
      <c r="O65" s="77"/>
      <c r="P65" s="78"/>
      <c r="Q65" s="36">
        <v>15.05</v>
      </c>
      <c r="R65" s="36"/>
      <c r="S65" s="36"/>
      <c r="T65" s="36"/>
      <c r="U65" s="60"/>
      <c r="V65" s="60"/>
      <c r="W65" s="60"/>
      <c r="X65" s="60"/>
      <c r="Y65" s="60"/>
      <c r="Z65" s="60"/>
      <c r="AA65" s="60"/>
      <c r="AB65" s="60"/>
      <c r="AC65" s="60"/>
      <c r="AD65" s="36">
        <v>15.05</v>
      </c>
      <c r="AE65" s="60"/>
      <c r="AF65" s="36"/>
      <c r="AG65" s="36">
        <v>10.050000000000001</v>
      </c>
      <c r="AH65" s="60"/>
      <c r="AI65" s="60"/>
    </row>
    <row r="66" spans="1:35" s="24" customFormat="1" ht="20.45" customHeight="1" thickBot="1" x14ac:dyDescent="0.3">
      <c r="A66" s="79" t="s">
        <v>108</v>
      </c>
      <c r="B66" s="11" t="s">
        <v>109</v>
      </c>
      <c r="C66" s="12" t="s">
        <v>39</v>
      </c>
      <c r="D66" s="80">
        <f t="shared" si="1"/>
        <v>1187.482</v>
      </c>
      <c r="E66" s="81">
        <f t="shared" ref="E66:AI66" si="4">E68+E78+E80</f>
        <v>16.684000000000001</v>
      </c>
      <c r="F66" s="81">
        <f t="shared" si="4"/>
        <v>115.48299999999999</v>
      </c>
      <c r="G66" s="81">
        <f t="shared" si="4"/>
        <v>21.454999999999998</v>
      </c>
      <c r="H66" s="81">
        <f t="shared" si="4"/>
        <v>21.445</v>
      </c>
      <c r="I66" s="81">
        <f t="shared" si="4"/>
        <v>17.671999999999997</v>
      </c>
      <c r="J66" s="81">
        <f t="shared" si="4"/>
        <v>42.509</v>
      </c>
      <c r="K66" s="81">
        <f t="shared" si="4"/>
        <v>111.143</v>
      </c>
      <c r="L66" s="81">
        <f t="shared" si="4"/>
        <v>21.372</v>
      </c>
      <c r="M66" s="81">
        <f t="shared" si="4"/>
        <v>38.58</v>
      </c>
      <c r="N66" s="81">
        <f t="shared" si="4"/>
        <v>35.112000000000002</v>
      </c>
      <c r="O66" s="81">
        <f t="shared" si="4"/>
        <v>26.273</v>
      </c>
      <c r="P66" s="81">
        <f t="shared" si="4"/>
        <v>27.664999999999999</v>
      </c>
      <c r="Q66" s="82">
        <f t="shared" si="4"/>
        <v>51.191999999999993</v>
      </c>
      <c r="R66" s="82">
        <f t="shared" si="4"/>
        <v>28.753999999999998</v>
      </c>
      <c r="S66" s="82">
        <f t="shared" si="4"/>
        <v>28.753999999999998</v>
      </c>
      <c r="T66" s="82">
        <f t="shared" si="4"/>
        <v>43.548000000000002</v>
      </c>
      <c r="U66" s="82">
        <f t="shared" si="4"/>
        <v>27.597999999999999</v>
      </c>
      <c r="V66" s="82">
        <f t="shared" si="4"/>
        <v>24.024000000000001</v>
      </c>
      <c r="W66" s="82">
        <f t="shared" si="4"/>
        <v>33.549999999999997</v>
      </c>
      <c r="X66" s="82">
        <f t="shared" si="4"/>
        <v>21.643000000000001</v>
      </c>
      <c r="Y66" s="83">
        <f t="shared" si="4"/>
        <v>27.597999999999999</v>
      </c>
      <c r="Z66" s="83">
        <f>Z68+Z78+Z80</f>
        <v>63.347999999999999</v>
      </c>
      <c r="AA66" s="83">
        <f>AA68+AA78+AA80</f>
        <v>26.273</v>
      </c>
      <c r="AB66" s="83">
        <f>AB68+AB78+AB80</f>
        <v>63.347999999999999</v>
      </c>
      <c r="AC66" s="82">
        <f t="shared" ref="AC66" si="5">AC68+AC78+AC80</f>
        <v>28.993000000000002</v>
      </c>
      <c r="AD66" s="83">
        <f t="shared" si="4"/>
        <v>26.273</v>
      </c>
      <c r="AE66" s="83">
        <f t="shared" si="4"/>
        <v>26.273</v>
      </c>
      <c r="AF66" s="83">
        <f t="shared" si="4"/>
        <v>26.273</v>
      </c>
      <c r="AG66" s="83">
        <f t="shared" si="4"/>
        <v>26.273</v>
      </c>
      <c r="AH66" s="83">
        <f t="shared" si="4"/>
        <v>58.236999999999995</v>
      </c>
      <c r="AI66" s="83">
        <f t="shared" si="4"/>
        <v>60.137</v>
      </c>
    </row>
    <row r="67" spans="1:35" s="24" customFormat="1" ht="15" x14ac:dyDescent="0.25">
      <c r="A67" s="176" t="s">
        <v>110</v>
      </c>
      <c r="B67" s="178" t="s">
        <v>111</v>
      </c>
      <c r="C67" s="84" t="s">
        <v>67</v>
      </c>
      <c r="D67" s="85">
        <f t="shared" si="1"/>
        <v>0.27100000000000013</v>
      </c>
      <c r="E67" s="86">
        <f t="shared" ref="E67:V68" si="6">E69+E71+E73+E75</f>
        <v>5.0000000000000001E-3</v>
      </c>
      <c r="F67" s="86">
        <f t="shared" si="6"/>
        <v>0.03</v>
      </c>
      <c r="G67" s="86">
        <f t="shared" si="6"/>
        <v>5.0000000000000001E-3</v>
      </c>
      <c r="H67" s="86">
        <f t="shared" si="6"/>
        <v>5.0000000000000001E-3</v>
      </c>
      <c r="I67" s="86">
        <f t="shared" si="6"/>
        <v>4.0000000000000001E-3</v>
      </c>
      <c r="J67" s="86">
        <f t="shared" si="6"/>
        <v>6.0000000000000001E-3</v>
      </c>
      <c r="K67" s="86">
        <f t="shared" si="6"/>
        <v>0.03</v>
      </c>
      <c r="L67" s="86">
        <f t="shared" si="6"/>
        <v>7.0000000000000001E-3</v>
      </c>
      <c r="M67" s="86">
        <f t="shared" si="6"/>
        <v>9.0000000000000011E-3</v>
      </c>
      <c r="N67" s="86">
        <f t="shared" si="6"/>
        <v>6.0000000000000001E-3</v>
      </c>
      <c r="O67" s="86">
        <f t="shared" si="6"/>
        <v>6.0000000000000001E-3</v>
      </c>
      <c r="P67" s="86">
        <f t="shared" si="6"/>
        <v>7.0000000000000001E-3</v>
      </c>
      <c r="Q67" s="87">
        <f t="shared" si="6"/>
        <v>1.4E-2</v>
      </c>
      <c r="R67" s="87">
        <f t="shared" si="6"/>
        <v>8.0000000000000002E-3</v>
      </c>
      <c r="S67" s="87">
        <f t="shared" si="6"/>
        <v>8.0000000000000002E-3</v>
      </c>
      <c r="T67" s="87">
        <f t="shared" si="6"/>
        <v>8.0000000000000002E-3</v>
      </c>
      <c r="U67" s="87">
        <f t="shared" si="6"/>
        <v>7.0000000000000001E-3</v>
      </c>
      <c r="V67" s="87">
        <f t="shared" si="6"/>
        <v>7.0000000000000001E-3</v>
      </c>
      <c r="W67" s="87">
        <f>W69+W71+W73+W75</f>
        <v>7.0000000000000001E-3</v>
      </c>
      <c r="X67" s="87">
        <f t="shared" ref="X67:AI68" si="7">X69+X71+X73+X75</f>
        <v>7.0000000000000001E-3</v>
      </c>
      <c r="Y67" s="86">
        <f t="shared" si="7"/>
        <v>7.0000000000000001E-3</v>
      </c>
      <c r="Z67" s="86">
        <f t="shared" si="7"/>
        <v>6.0000000000000001E-3</v>
      </c>
      <c r="AA67" s="86">
        <f t="shared" si="7"/>
        <v>6.0000000000000001E-3</v>
      </c>
      <c r="AB67" s="86">
        <f t="shared" si="7"/>
        <v>6.0000000000000001E-3</v>
      </c>
      <c r="AC67" s="87">
        <f t="shared" si="7"/>
        <v>7.0000000000000001E-3</v>
      </c>
      <c r="AD67" s="86">
        <f t="shared" si="7"/>
        <v>6.0000000000000001E-3</v>
      </c>
      <c r="AE67" s="86">
        <f t="shared" si="7"/>
        <v>6.0000000000000001E-3</v>
      </c>
      <c r="AF67" s="86">
        <f t="shared" si="7"/>
        <v>6.0000000000000001E-3</v>
      </c>
      <c r="AG67" s="86">
        <f t="shared" si="7"/>
        <v>6.0000000000000001E-3</v>
      </c>
      <c r="AH67" s="86">
        <f t="shared" si="7"/>
        <v>1.3999999999999999E-2</v>
      </c>
      <c r="AI67" s="86">
        <f t="shared" si="7"/>
        <v>1.4999999999999999E-2</v>
      </c>
    </row>
    <row r="68" spans="1:35" s="24" customFormat="1" ht="15" x14ac:dyDescent="0.25">
      <c r="A68" s="177"/>
      <c r="B68" s="179"/>
      <c r="C68" s="20" t="s">
        <v>39</v>
      </c>
      <c r="D68" s="21">
        <f t="shared" si="1"/>
        <v>375.15100000000012</v>
      </c>
      <c r="E68" s="87">
        <f t="shared" si="6"/>
        <v>7.1589999999999998</v>
      </c>
      <c r="F68" s="87">
        <f t="shared" si="6"/>
        <v>40.732999999999997</v>
      </c>
      <c r="G68" s="87">
        <f t="shared" si="6"/>
        <v>7.1689999999999996</v>
      </c>
      <c r="H68" s="87">
        <f t="shared" si="6"/>
        <v>7.1589999999999998</v>
      </c>
      <c r="I68" s="87">
        <f t="shared" si="6"/>
        <v>5.7669999999999995</v>
      </c>
      <c r="J68" s="87">
        <f t="shared" si="6"/>
        <v>8.4130000000000003</v>
      </c>
      <c r="K68" s="87">
        <f t="shared" si="6"/>
        <v>40.732999999999997</v>
      </c>
      <c r="L68" s="87">
        <f t="shared" si="6"/>
        <v>9.4669999999999987</v>
      </c>
      <c r="M68" s="87">
        <f t="shared" si="6"/>
        <v>11.881</v>
      </c>
      <c r="N68" s="87">
        <f t="shared" si="6"/>
        <v>8.4130000000000003</v>
      </c>
      <c r="O68" s="87">
        <f t="shared" si="6"/>
        <v>8.4130000000000003</v>
      </c>
      <c r="P68" s="87">
        <f t="shared" si="6"/>
        <v>9.8049999999999997</v>
      </c>
      <c r="Q68" s="87">
        <f t="shared" si="6"/>
        <v>18.537999999999997</v>
      </c>
      <c r="R68" s="87">
        <f t="shared" si="6"/>
        <v>10.893999999999998</v>
      </c>
      <c r="S68" s="87">
        <f t="shared" si="6"/>
        <v>10.893999999999998</v>
      </c>
      <c r="T68" s="87">
        <f t="shared" si="6"/>
        <v>10.893999999999998</v>
      </c>
      <c r="U68" s="87">
        <f t="shared" si="6"/>
        <v>9.7379999999999995</v>
      </c>
      <c r="V68" s="87">
        <f t="shared" si="6"/>
        <v>9.7379999999999995</v>
      </c>
      <c r="W68" s="87">
        <f>W70+W72+W74+W76</f>
        <v>9.7379999999999995</v>
      </c>
      <c r="X68" s="87">
        <f t="shared" si="7"/>
        <v>9.7379999999999995</v>
      </c>
      <c r="Y68" s="87">
        <f t="shared" si="7"/>
        <v>9.7379999999999995</v>
      </c>
      <c r="Z68" s="87">
        <f t="shared" si="7"/>
        <v>8.581999999999999</v>
      </c>
      <c r="AA68" s="87">
        <f t="shared" si="7"/>
        <v>8.4130000000000003</v>
      </c>
      <c r="AB68" s="87">
        <f t="shared" si="7"/>
        <v>8.581999999999999</v>
      </c>
      <c r="AC68" s="87">
        <f t="shared" si="7"/>
        <v>9.7379999999999995</v>
      </c>
      <c r="AD68" s="87">
        <f t="shared" si="7"/>
        <v>8.4130000000000003</v>
      </c>
      <c r="AE68" s="87">
        <f t="shared" si="7"/>
        <v>8.4130000000000003</v>
      </c>
      <c r="AF68" s="87">
        <f t="shared" si="7"/>
        <v>8.4130000000000003</v>
      </c>
      <c r="AG68" s="87">
        <f t="shared" si="7"/>
        <v>8.4130000000000003</v>
      </c>
      <c r="AH68" s="87">
        <f t="shared" si="7"/>
        <v>19.631</v>
      </c>
      <c r="AI68" s="87">
        <f t="shared" si="7"/>
        <v>21.530999999999999</v>
      </c>
    </row>
    <row r="69" spans="1:35" ht="15" x14ac:dyDescent="0.25">
      <c r="A69" s="142" t="s">
        <v>112</v>
      </c>
      <c r="B69" s="136" t="s">
        <v>113</v>
      </c>
      <c r="C69" s="26" t="s">
        <v>114</v>
      </c>
      <c r="D69" s="27">
        <f t="shared" si="1"/>
        <v>4.2000000000000023E-2</v>
      </c>
      <c r="E69" s="29">
        <v>1E-3</v>
      </c>
      <c r="F69" s="29">
        <v>4.0000000000000001E-3</v>
      </c>
      <c r="G69" s="29">
        <v>1E-3</v>
      </c>
      <c r="H69" s="29">
        <v>1E-3</v>
      </c>
      <c r="I69" s="29">
        <v>1E-3</v>
      </c>
      <c r="J69" s="29">
        <v>1E-3</v>
      </c>
      <c r="K69" s="29">
        <v>4.0000000000000001E-3</v>
      </c>
      <c r="L69" s="29">
        <v>1E-3</v>
      </c>
      <c r="M69" s="29">
        <v>1E-3</v>
      </c>
      <c r="N69" s="29">
        <v>1E-3</v>
      </c>
      <c r="O69" s="29">
        <v>1E-3</v>
      </c>
      <c r="P69" s="29">
        <v>1E-3</v>
      </c>
      <c r="Q69" s="29">
        <v>1E-3</v>
      </c>
      <c r="R69" s="29">
        <v>1E-3</v>
      </c>
      <c r="S69" s="29">
        <v>1E-3</v>
      </c>
      <c r="T69" s="29">
        <v>1E-3</v>
      </c>
      <c r="U69" s="29">
        <v>1E-3</v>
      </c>
      <c r="V69" s="29">
        <v>1E-3</v>
      </c>
      <c r="W69" s="29">
        <v>1E-3</v>
      </c>
      <c r="X69" s="29">
        <v>1E-3</v>
      </c>
      <c r="Y69" s="29">
        <v>1E-3</v>
      </c>
      <c r="Z69" s="29">
        <v>1E-3</v>
      </c>
      <c r="AA69" s="29">
        <v>1E-3</v>
      </c>
      <c r="AB69" s="29">
        <v>1E-3</v>
      </c>
      <c r="AC69" s="29">
        <v>1E-3</v>
      </c>
      <c r="AD69" s="29">
        <v>1E-3</v>
      </c>
      <c r="AE69" s="29">
        <v>1E-3</v>
      </c>
      <c r="AF69" s="29">
        <v>1E-3</v>
      </c>
      <c r="AG69" s="29">
        <v>1E-3</v>
      </c>
      <c r="AH69" s="29">
        <v>3.0000000000000001E-3</v>
      </c>
      <c r="AI69" s="29">
        <v>4.0000000000000001E-3</v>
      </c>
    </row>
    <row r="70" spans="1:35" ht="15" x14ac:dyDescent="0.25">
      <c r="A70" s="143"/>
      <c r="B70" s="137"/>
      <c r="C70" s="26" t="s">
        <v>39</v>
      </c>
      <c r="D70" s="27">
        <f t="shared" si="1"/>
        <v>79.48</v>
      </c>
      <c r="E70" s="29">
        <v>1.89</v>
      </c>
      <c r="F70" s="29">
        <v>7.57</v>
      </c>
      <c r="G70" s="29">
        <v>1.9</v>
      </c>
      <c r="H70" s="29">
        <v>1.89</v>
      </c>
      <c r="I70" s="29">
        <v>1.89</v>
      </c>
      <c r="J70" s="29">
        <v>1.89</v>
      </c>
      <c r="K70" s="29">
        <v>7.57</v>
      </c>
      <c r="L70" s="29">
        <v>1.89</v>
      </c>
      <c r="M70" s="29">
        <v>1.89</v>
      </c>
      <c r="N70" s="29">
        <v>1.89</v>
      </c>
      <c r="O70" s="29">
        <v>1.89</v>
      </c>
      <c r="P70" s="29">
        <v>1.89</v>
      </c>
      <c r="Q70" s="29">
        <v>1.89</v>
      </c>
      <c r="R70" s="29">
        <v>1.89</v>
      </c>
      <c r="S70" s="29">
        <v>1.89</v>
      </c>
      <c r="T70" s="29">
        <v>1.89</v>
      </c>
      <c r="U70" s="29">
        <v>1.89</v>
      </c>
      <c r="V70" s="29">
        <v>1.89</v>
      </c>
      <c r="W70" s="29">
        <v>1.89</v>
      </c>
      <c r="X70" s="29">
        <v>1.89</v>
      </c>
      <c r="Y70" s="29">
        <v>1.89</v>
      </c>
      <c r="Z70" s="29">
        <v>1.89</v>
      </c>
      <c r="AA70" s="29">
        <v>1.89</v>
      </c>
      <c r="AB70" s="29">
        <v>1.89</v>
      </c>
      <c r="AC70" s="29">
        <v>1.89</v>
      </c>
      <c r="AD70" s="29">
        <v>1.89</v>
      </c>
      <c r="AE70" s="29">
        <v>1.89</v>
      </c>
      <c r="AF70" s="29">
        <v>1.89</v>
      </c>
      <c r="AG70" s="29">
        <v>1.89</v>
      </c>
      <c r="AH70" s="29">
        <v>5.7</v>
      </c>
      <c r="AI70" s="29">
        <v>7.6</v>
      </c>
    </row>
    <row r="71" spans="1:35" ht="15" x14ac:dyDescent="0.25">
      <c r="A71" s="142" t="s">
        <v>115</v>
      </c>
      <c r="B71" s="136" t="s">
        <v>116</v>
      </c>
      <c r="C71" s="26" t="s">
        <v>67</v>
      </c>
      <c r="D71" s="27">
        <f t="shared" ref="D71:D91" si="8">E71+F71+G71+H71+I71+J71+K71+L71+M71+N71+O71+P71+Q71+R71+S71+T71+U71+V71+W71+X71+Y71+Z71+AA71+AB71+AC71+AD71+AE71+AF71+AG71+AH71+AI71</f>
        <v>9.5000000000000057E-2</v>
      </c>
      <c r="E71" s="42">
        <v>1E-3</v>
      </c>
      <c r="F71" s="42">
        <v>3.0000000000000001E-3</v>
      </c>
      <c r="G71" s="42">
        <v>1E-3</v>
      </c>
      <c r="H71" s="42">
        <v>1E-3</v>
      </c>
      <c r="I71" s="42">
        <v>1E-3</v>
      </c>
      <c r="J71" s="42">
        <v>3.0000000000000001E-3</v>
      </c>
      <c r="K71" s="42">
        <v>3.0000000000000001E-3</v>
      </c>
      <c r="L71" s="42">
        <v>1E-3</v>
      </c>
      <c r="M71" s="42">
        <v>3.0000000000000001E-3</v>
      </c>
      <c r="N71" s="42">
        <v>3.0000000000000001E-3</v>
      </c>
      <c r="O71" s="42">
        <v>3.0000000000000001E-3</v>
      </c>
      <c r="P71" s="42">
        <v>3.0000000000000001E-3</v>
      </c>
      <c r="Q71" s="42">
        <v>4.0000000000000001E-3</v>
      </c>
      <c r="R71" s="42">
        <v>4.0000000000000001E-3</v>
      </c>
      <c r="S71" s="42">
        <v>4.0000000000000001E-3</v>
      </c>
      <c r="T71" s="42">
        <v>4.0000000000000001E-3</v>
      </c>
      <c r="U71" s="42">
        <v>4.0000000000000001E-3</v>
      </c>
      <c r="V71" s="42">
        <v>4.0000000000000001E-3</v>
      </c>
      <c r="W71" s="42">
        <v>4.0000000000000001E-3</v>
      </c>
      <c r="X71" s="42">
        <v>4.0000000000000001E-3</v>
      </c>
      <c r="Y71" s="42">
        <v>4.0000000000000001E-3</v>
      </c>
      <c r="Z71" s="29">
        <v>4.0000000000000001E-3</v>
      </c>
      <c r="AA71" s="42">
        <v>3.0000000000000001E-3</v>
      </c>
      <c r="AB71" s="29">
        <v>4.0000000000000001E-3</v>
      </c>
      <c r="AC71" s="42">
        <v>4.0000000000000001E-3</v>
      </c>
      <c r="AD71" s="42">
        <v>3.0000000000000001E-3</v>
      </c>
      <c r="AE71" s="42">
        <v>3.0000000000000001E-3</v>
      </c>
      <c r="AF71" s="42">
        <v>3.0000000000000001E-3</v>
      </c>
      <c r="AG71" s="42">
        <v>3.0000000000000001E-3</v>
      </c>
      <c r="AH71" s="42">
        <v>3.0000000000000001E-3</v>
      </c>
      <c r="AI71" s="42">
        <v>3.0000000000000001E-3</v>
      </c>
    </row>
    <row r="72" spans="1:35" ht="15" x14ac:dyDescent="0.25">
      <c r="A72" s="143"/>
      <c r="B72" s="137"/>
      <c r="C72" s="26" t="s">
        <v>39</v>
      </c>
      <c r="D72" s="27">
        <f t="shared" si="8"/>
        <v>125.87499999999993</v>
      </c>
      <c r="E72" s="29">
        <v>1.325</v>
      </c>
      <c r="F72" s="29">
        <v>3.9750000000000001</v>
      </c>
      <c r="G72" s="29">
        <v>1.325</v>
      </c>
      <c r="H72" s="29">
        <v>1.325</v>
      </c>
      <c r="I72" s="29">
        <v>1.325</v>
      </c>
      <c r="J72" s="29">
        <v>3.9750000000000001</v>
      </c>
      <c r="K72" s="29">
        <v>3.9750000000000001</v>
      </c>
      <c r="L72" s="29">
        <v>1.325</v>
      </c>
      <c r="M72" s="29">
        <v>3.9750000000000001</v>
      </c>
      <c r="N72" s="29">
        <v>3.9750000000000001</v>
      </c>
      <c r="O72" s="29">
        <v>3.9750000000000001</v>
      </c>
      <c r="P72" s="29">
        <v>3.9750000000000001</v>
      </c>
      <c r="Q72" s="29">
        <v>5.3</v>
      </c>
      <c r="R72" s="29">
        <v>5.3</v>
      </c>
      <c r="S72" s="29">
        <v>5.3</v>
      </c>
      <c r="T72" s="29">
        <v>5.3</v>
      </c>
      <c r="U72" s="29">
        <v>5.3</v>
      </c>
      <c r="V72" s="29">
        <v>5.3</v>
      </c>
      <c r="W72" s="29">
        <v>5.3</v>
      </c>
      <c r="X72" s="29">
        <v>5.3</v>
      </c>
      <c r="Y72" s="29">
        <v>5.3</v>
      </c>
      <c r="Z72" s="29">
        <v>5.3</v>
      </c>
      <c r="AA72" s="29">
        <v>3.9750000000000001</v>
      </c>
      <c r="AB72" s="29">
        <v>5.3</v>
      </c>
      <c r="AC72" s="29">
        <v>5.3</v>
      </c>
      <c r="AD72" s="29">
        <v>3.9750000000000001</v>
      </c>
      <c r="AE72" s="29">
        <v>3.9750000000000001</v>
      </c>
      <c r="AF72" s="29">
        <v>3.9750000000000001</v>
      </c>
      <c r="AG72" s="29">
        <v>3.9750000000000001</v>
      </c>
      <c r="AH72" s="29">
        <v>3.9750000000000001</v>
      </c>
      <c r="AI72" s="29">
        <v>3.9750000000000001</v>
      </c>
    </row>
    <row r="73" spans="1:35" ht="15" x14ac:dyDescent="0.25">
      <c r="A73" s="142" t="s">
        <v>117</v>
      </c>
      <c r="B73" s="136" t="s">
        <v>118</v>
      </c>
      <c r="C73" s="26" t="s">
        <v>67</v>
      </c>
      <c r="D73" s="27">
        <f t="shared" si="8"/>
        <v>7.1000000000000021E-2</v>
      </c>
      <c r="E73" s="29">
        <v>1E-3</v>
      </c>
      <c r="F73" s="29">
        <v>1.2E-2</v>
      </c>
      <c r="G73" s="29">
        <v>1E-3</v>
      </c>
      <c r="H73" s="29">
        <v>1E-3</v>
      </c>
      <c r="I73" s="29">
        <v>1E-3</v>
      </c>
      <c r="J73" s="29">
        <v>1E-3</v>
      </c>
      <c r="K73" s="29">
        <v>1.2E-2</v>
      </c>
      <c r="L73" s="29">
        <v>3.0000000000000001E-3</v>
      </c>
      <c r="M73" s="29">
        <v>4.0000000000000001E-3</v>
      </c>
      <c r="N73" s="29">
        <v>1E-3</v>
      </c>
      <c r="O73" s="29">
        <v>1E-3</v>
      </c>
      <c r="P73" s="29">
        <v>1E-3</v>
      </c>
      <c r="Q73" s="29">
        <v>5.0000000000000001E-3</v>
      </c>
      <c r="R73" s="29">
        <v>2E-3</v>
      </c>
      <c r="S73" s="29">
        <v>2E-3</v>
      </c>
      <c r="T73" s="29">
        <v>2E-3</v>
      </c>
      <c r="U73" s="29">
        <v>1E-3</v>
      </c>
      <c r="V73" s="29">
        <v>1E-3</v>
      </c>
      <c r="W73" s="29">
        <v>1E-3</v>
      </c>
      <c r="X73" s="29">
        <v>1E-3</v>
      </c>
      <c r="Y73" s="29">
        <v>1E-3</v>
      </c>
      <c r="Z73" s="29"/>
      <c r="AA73" s="29">
        <v>1E-3</v>
      </c>
      <c r="AB73" s="29"/>
      <c r="AC73" s="29">
        <v>1E-3</v>
      </c>
      <c r="AD73" s="29">
        <v>1E-3</v>
      </c>
      <c r="AE73" s="29">
        <v>1E-3</v>
      </c>
      <c r="AF73" s="29">
        <v>1E-3</v>
      </c>
      <c r="AG73" s="29">
        <v>1E-3</v>
      </c>
      <c r="AH73" s="29">
        <v>5.0000000000000001E-3</v>
      </c>
      <c r="AI73" s="29">
        <v>5.0000000000000001E-3</v>
      </c>
    </row>
    <row r="74" spans="1:35" ht="15" x14ac:dyDescent="0.25">
      <c r="A74" s="143"/>
      <c r="B74" s="137"/>
      <c r="C74" s="26" t="s">
        <v>39</v>
      </c>
      <c r="D74" s="27">
        <f t="shared" si="8"/>
        <v>82.100000000000009</v>
      </c>
      <c r="E74" s="29">
        <v>1.1599999999999999</v>
      </c>
      <c r="F74" s="29">
        <v>13.875999999999999</v>
      </c>
      <c r="G74" s="29">
        <v>1.1599999999999999</v>
      </c>
      <c r="H74" s="29">
        <v>1.1599999999999999</v>
      </c>
      <c r="I74" s="29">
        <v>1.1599999999999999</v>
      </c>
      <c r="J74" s="29">
        <v>1.1559999999999999</v>
      </c>
      <c r="K74" s="29">
        <v>13.875999999999999</v>
      </c>
      <c r="L74" s="29">
        <v>3.468</v>
      </c>
      <c r="M74" s="29">
        <v>4.6239999999999997</v>
      </c>
      <c r="N74" s="29">
        <v>1.1559999999999999</v>
      </c>
      <c r="O74" s="29">
        <v>1.1559999999999999</v>
      </c>
      <c r="P74" s="29">
        <v>1.1559999999999999</v>
      </c>
      <c r="Q74" s="29">
        <v>5.78</v>
      </c>
      <c r="R74" s="29">
        <v>2.3119999999999998</v>
      </c>
      <c r="S74" s="29">
        <v>2.3119999999999998</v>
      </c>
      <c r="T74" s="29">
        <v>2.3119999999999998</v>
      </c>
      <c r="U74" s="29">
        <v>1.1559999999999999</v>
      </c>
      <c r="V74" s="29">
        <v>1.1559999999999999</v>
      </c>
      <c r="W74" s="29">
        <v>1.1559999999999999</v>
      </c>
      <c r="X74" s="29">
        <v>1.1559999999999999</v>
      </c>
      <c r="Y74" s="29">
        <v>1.1559999999999999</v>
      </c>
      <c r="Z74" s="29"/>
      <c r="AA74" s="29">
        <v>1.1559999999999999</v>
      </c>
      <c r="AB74" s="29"/>
      <c r="AC74" s="29">
        <v>1.1559999999999999</v>
      </c>
      <c r="AD74" s="29">
        <v>1.1559999999999999</v>
      </c>
      <c r="AE74" s="29">
        <v>1.1559999999999999</v>
      </c>
      <c r="AF74" s="29">
        <v>1.1559999999999999</v>
      </c>
      <c r="AG74" s="29">
        <v>1.1559999999999999</v>
      </c>
      <c r="AH74" s="29">
        <v>5.78</v>
      </c>
      <c r="AI74" s="29">
        <v>5.78</v>
      </c>
    </row>
    <row r="75" spans="1:35" ht="15" x14ac:dyDescent="0.25">
      <c r="A75" s="142" t="s">
        <v>119</v>
      </c>
      <c r="B75" s="136" t="s">
        <v>120</v>
      </c>
      <c r="C75" s="26" t="s">
        <v>67</v>
      </c>
      <c r="D75" s="27">
        <f t="shared" si="8"/>
        <v>6.3000000000000028E-2</v>
      </c>
      <c r="E75" s="29">
        <v>2E-3</v>
      </c>
      <c r="F75" s="29">
        <v>1.0999999999999999E-2</v>
      </c>
      <c r="G75" s="29">
        <v>2E-3</v>
      </c>
      <c r="H75" s="29">
        <v>2E-3</v>
      </c>
      <c r="I75" s="29">
        <v>1E-3</v>
      </c>
      <c r="J75" s="29">
        <v>1E-3</v>
      </c>
      <c r="K75" s="29">
        <v>1.0999999999999999E-2</v>
      </c>
      <c r="L75" s="29">
        <v>2E-3</v>
      </c>
      <c r="M75" s="29">
        <v>1E-3</v>
      </c>
      <c r="N75" s="29">
        <v>1E-3</v>
      </c>
      <c r="O75" s="29">
        <v>1E-3</v>
      </c>
      <c r="P75" s="29">
        <v>2E-3</v>
      </c>
      <c r="Q75" s="29">
        <v>4.0000000000000001E-3</v>
      </c>
      <c r="R75" s="29">
        <v>1E-3</v>
      </c>
      <c r="S75" s="29">
        <v>1E-3</v>
      </c>
      <c r="T75" s="29">
        <v>1E-3</v>
      </c>
      <c r="U75" s="29">
        <v>1E-3</v>
      </c>
      <c r="V75" s="29">
        <v>1E-3</v>
      </c>
      <c r="W75" s="29">
        <v>1E-3</v>
      </c>
      <c r="X75" s="29">
        <v>1E-3</v>
      </c>
      <c r="Y75" s="29">
        <v>1E-3</v>
      </c>
      <c r="Z75" s="29">
        <v>1E-3</v>
      </c>
      <c r="AA75" s="29">
        <v>1E-3</v>
      </c>
      <c r="AB75" s="29">
        <v>1E-3</v>
      </c>
      <c r="AC75" s="29">
        <v>1E-3</v>
      </c>
      <c r="AD75" s="29">
        <v>1E-3</v>
      </c>
      <c r="AE75" s="29">
        <v>1E-3</v>
      </c>
      <c r="AF75" s="29">
        <v>1E-3</v>
      </c>
      <c r="AG75" s="29">
        <v>1E-3</v>
      </c>
      <c r="AH75" s="29">
        <v>3.0000000000000001E-3</v>
      </c>
      <c r="AI75" s="29">
        <v>3.0000000000000001E-3</v>
      </c>
    </row>
    <row r="76" spans="1:35" ht="15.75" customHeight="1" thickBot="1" x14ac:dyDescent="0.3">
      <c r="A76" s="154"/>
      <c r="B76" s="180"/>
      <c r="C76" s="45" t="s">
        <v>39</v>
      </c>
      <c r="D76" s="36">
        <f t="shared" si="8"/>
        <v>87.69599999999997</v>
      </c>
      <c r="E76" s="88">
        <v>2.7839999999999998</v>
      </c>
      <c r="F76" s="88">
        <v>15.311999999999999</v>
      </c>
      <c r="G76" s="88">
        <v>2.7839999999999998</v>
      </c>
      <c r="H76" s="88">
        <v>2.7839999999999998</v>
      </c>
      <c r="I76" s="88">
        <v>1.3919999999999999</v>
      </c>
      <c r="J76" s="88">
        <v>1.3919999999999999</v>
      </c>
      <c r="K76" s="88">
        <v>15.311999999999999</v>
      </c>
      <c r="L76" s="88">
        <v>2.7839999999999998</v>
      </c>
      <c r="M76" s="88">
        <v>1.3919999999999999</v>
      </c>
      <c r="N76" s="88">
        <v>1.3919999999999999</v>
      </c>
      <c r="O76" s="88">
        <v>1.3919999999999999</v>
      </c>
      <c r="P76" s="88">
        <v>2.7839999999999998</v>
      </c>
      <c r="Q76" s="88">
        <v>5.5679999999999996</v>
      </c>
      <c r="R76" s="88">
        <v>1.3919999999999999</v>
      </c>
      <c r="S76" s="88">
        <v>1.3919999999999999</v>
      </c>
      <c r="T76" s="88">
        <v>1.3919999999999999</v>
      </c>
      <c r="U76" s="88">
        <v>1.3919999999999999</v>
      </c>
      <c r="V76" s="88">
        <v>1.3919999999999999</v>
      </c>
      <c r="W76" s="88">
        <v>1.3919999999999999</v>
      </c>
      <c r="X76" s="88">
        <v>1.3919999999999999</v>
      </c>
      <c r="Y76" s="88">
        <v>1.3919999999999999</v>
      </c>
      <c r="Z76" s="88">
        <v>1.3919999999999999</v>
      </c>
      <c r="AA76" s="88">
        <v>1.3919999999999999</v>
      </c>
      <c r="AB76" s="88">
        <v>1.3919999999999999</v>
      </c>
      <c r="AC76" s="88">
        <v>1.3919999999999999</v>
      </c>
      <c r="AD76" s="88">
        <v>1.3919999999999999</v>
      </c>
      <c r="AE76" s="88">
        <v>1.3919999999999999</v>
      </c>
      <c r="AF76" s="88">
        <v>1.3919999999999999</v>
      </c>
      <c r="AG76" s="88">
        <v>1.3919999999999999</v>
      </c>
      <c r="AH76" s="88">
        <v>4.1760000000000002</v>
      </c>
      <c r="AI76" s="88">
        <v>4.1760000000000002</v>
      </c>
    </row>
    <row r="77" spans="1:35" ht="15" x14ac:dyDescent="0.25">
      <c r="A77" s="153" t="s">
        <v>121</v>
      </c>
      <c r="B77" s="161" t="s">
        <v>122</v>
      </c>
      <c r="C77" s="46" t="s">
        <v>62</v>
      </c>
      <c r="D77" s="16">
        <f t="shared" si="8"/>
        <v>26</v>
      </c>
      <c r="E77" s="39">
        <v>0</v>
      </c>
      <c r="F77" s="39">
        <v>5</v>
      </c>
      <c r="G77" s="39"/>
      <c r="H77" s="39"/>
      <c r="I77" s="39"/>
      <c r="J77" s="39">
        <v>3</v>
      </c>
      <c r="K77" s="39">
        <v>5</v>
      </c>
      <c r="L77" s="39"/>
      <c r="M77" s="39">
        <v>2</v>
      </c>
      <c r="N77" s="39">
        <v>2</v>
      </c>
      <c r="O77" s="39"/>
      <c r="P77" s="39"/>
      <c r="Q77" s="41">
        <v>2</v>
      </c>
      <c r="R77" s="41"/>
      <c r="S77" s="41"/>
      <c r="T77" s="41">
        <v>2</v>
      </c>
      <c r="U77" s="41"/>
      <c r="V77" s="41"/>
      <c r="W77" s="41"/>
      <c r="X77" s="41"/>
      <c r="Y77" s="41"/>
      <c r="Z77" s="39"/>
      <c r="AA77" s="39"/>
      <c r="AB77" s="39"/>
      <c r="AC77" s="41">
        <v>1</v>
      </c>
      <c r="AD77" s="41"/>
      <c r="AE77" s="41"/>
      <c r="AF77" s="41"/>
      <c r="AG77" s="41"/>
      <c r="AH77" s="39">
        <v>2</v>
      </c>
      <c r="AI77" s="39">
        <v>2</v>
      </c>
    </row>
    <row r="78" spans="1:35" ht="15.75" thickBot="1" x14ac:dyDescent="0.3">
      <c r="A78" s="154"/>
      <c r="B78" s="162"/>
      <c r="C78" s="48" t="s">
        <v>39</v>
      </c>
      <c r="D78" s="36">
        <f t="shared" si="8"/>
        <v>203.93500000000003</v>
      </c>
      <c r="E78" s="51">
        <v>0</v>
      </c>
      <c r="F78" s="50">
        <v>44.984999999999999</v>
      </c>
      <c r="G78" s="50"/>
      <c r="H78" s="50"/>
      <c r="I78" s="51"/>
      <c r="J78" s="50">
        <v>22.190999999999999</v>
      </c>
      <c r="K78" s="50">
        <v>40.645000000000003</v>
      </c>
      <c r="L78" s="51"/>
      <c r="M78" s="50">
        <v>14.794</v>
      </c>
      <c r="N78" s="50">
        <v>14.794</v>
      </c>
      <c r="O78" s="50"/>
      <c r="P78" s="50"/>
      <c r="Q78" s="50">
        <v>14.794</v>
      </c>
      <c r="R78" s="50"/>
      <c r="S78" s="50"/>
      <c r="T78" s="50">
        <v>14.794</v>
      </c>
      <c r="U78" s="50"/>
      <c r="V78" s="50"/>
      <c r="W78" s="50"/>
      <c r="X78" s="50"/>
      <c r="Y78" s="50"/>
      <c r="Z78" s="50"/>
      <c r="AA78" s="50"/>
      <c r="AB78" s="50"/>
      <c r="AC78" s="50">
        <v>7.35</v>
      </c>
      <c r="AD78" s="50"/>
      <c r="AE78" s="50"/>
      <c r="AF78" s="50"/>
      <c r="AG78" s="50"/>
      <c r="AH78" s="50">
        <v>14.794</v>
      </c>
      <c r="AI78" s="50">
        <v>14.794</v>
      </c>
    </row>
    <row r="79" spans="1:35" ht="15" x14ac:dyDescent="0.25">
      <c r="A79" s="153" t="s">
        <v>123</v>
      </c>
      <c r="B79" s="164" t="s">
        <v>124</v>
      </c>
      <c r="C79" s="52" t="s">
        <v>62</v>
      </c>
      <c r="D79" s="16">
        <f t="shared" si="8"/>
        <v>511</v>
      </c>
      <c r="E79" s="62">
        <v>8</v>
      </c>
      <c r="F79" s="62">
        <v>25</v>
      </c>
      <c r="G79" s="62">
        <v>12</v>
      </c>
      <c r="H79" s="62">
        <v>12</v>
      </c>
      <c r="I79" s="62">
        <v>10</v>
      </c>
      <c r="J79" s="62">
        <v>10</v>
      </c>
      <c r="K79" s="62">
        <v>25</v>
      </c>
      <c r="L79" s="62">
        <v>10</v>
      </c>
      <c r="M79" s="62">
        <v>10</v>
      </c>
      <c r="N79" s="62">
        <v>10</v>
      </c>
      <c r="O79" s="62">
        <v>15</v>
      </c>
      <c r="P79" s="62">
        <v>15</v>
      </c>
      <c r="Q79" s="62">
        <v>15</v>
      </c>
      <c r="R79" s="62">
        <v>15</v>
      </c>
      <c r="S79" s="62">
        <v>15</v>
      </c>
      <c r="T79" s="62">
        <v>15</v>
      </c>
      <c r="U79" s="62">
        <v>15</v>
      </c>
      <c r="V79" s="62">
        <v>12</v>
      </c>
      <c r="W79" s="62">
        <v>20</v>
      </c>
      <c r="X79" s="62">
        <v>10</v>
      </c>
      <c r="Y79" s="62">
        <v>15</v>
      </c>
      <c r="Z79" s="62">
        <v>46</v>
      </c>
      <c r="AA79" s="62">
        <v>15</v>
      </c>
      <c r="AB79" s="62">
        <v>46</v>
      </c>
      <c r="AC79" s="62">
        <v>10</v>
      </c>
      <c r="AD79" s="62">
        <v>15</v>
      </c>
      <c r="AE79" s="62">
        <v>15</v>
      </c>
      <c r="AF79" s="62">
        <v>15</v>
      </c>
      <c r="AG79" s="62">
        <v>15</v>
      </c>
      <c r="AH79" s="62">
        <v>20</v>
      </c>
      <c r="AI79" s="62">
        <v>20</v>
      </c>
    </row>
    <row r="80" spans="1:35" ht="15.75" thickBot="1" x14ac:dyDescent="0.3">
      <c r="A80" s="154"/>
      <c r="B80" s="174"/>
      <c r="C80" s="45" t="s">
        <v>39</v>
      </c>
      <c r="D80" s="36">
        <f t="shared" si="8"/>
        <v>608.39600000000019</v>
      </c>
      <c r="E80" s="50">
        <v>9.5250000000000004</v>
      </c>
      <c r="F80" s="50">
        <v>29.765000000000001</v>
      </c>
      <c r="G80" s="50">
        <v>14.286</v>
      </c>
      <c r="H80" s="50">
        <v>14.286</v>
      </c>
      <c r="I80" s="50">
        <v>11.904999999999999</v>
      </c>
      <c r="J80" s="50">
        <v>11.904999999999999</v>
      </c>
      <c r="K80" s="50">
        <v>29.765000000000001</v>
      </c>
      <c r="L80" s="50">
        <v>11.904999999999999</v>
      </c>
      <c r="M80" s="50">
        <v>11.904999999999999</v>
      </c>
      <c r="N80" s="50">
        <v>11.904999999999999</v>
      </c>
      <c r="O80" s="50">
        <v>17.86</v>
      </c>
      <c r="P80" s="50">
        <v>17.86</v>
      </c>
      <c r="Q80" s="50">
        <v>17.86</v>
      </c>
      <c r="R80" s="50">
        <v>17.86</v>
      </c>
      <c r="S80" s="50">
        <v>17.86</v>
      </c>
      <c r="T80" s="50">
        <v>17.86</v>
      </c>
      <c r="U80" s="50">
        <v>17.86</v>
      </c>
      <c r="V80" s="50">
        <v>14.286</v>
      </c>
      <c r="W80" s="50">
        <v>23.812000000000001</v>
      </c>
      <c r="X80" s="50">
        <v>11.904999999999999</v>
      </c>
      <c r="Y80" s="50">
        <v>17.86</v>
      </c>
      <c r="Z80" s="50">
        <v>54.765999999999998</v>
      </c>
      <c r="AA80" s="50">
        <v>17.86</v>
      </c>
      <c r="AB80" s="50">
        <v>54.765999999999998</v>
      </c>
      <c r="AC80" s="50">
        <v>11.904999999999999</v>
      </c>
      <c r="AD80" s="50">
        <v>17.86</v>
      </c>
      <c r="AE80" s="50">
        <v>17.86</v>
      </c>
      <c r="AF80" s="50">
        <v>17.86</v>
      </c>
      <c r="AG80" s="50">
        <v>17.86</v>
      </c>
      <c r="AH80" s="50">
        <v>23.812000000000001</v>
      </c>
      <c r="AI80" s="50">
        <v>23.812000000000001</v>
      </c>
    </row>
    <row r="81" spans="1:36" s="24" customFormat="1" ht="15.75" thickBot="1" x14ac:dyDescent="0.3">
      <c r="A81" s="89" t="s">
        <v>125</v>
      </c>
      <c r="B81" s="90" t="s">
        <v>126</v>
      </c>
      <c r="C81" s="91" t="s">
        <v>39</v>
      </c>
      <c r="D81" s="80">
        <f t="shared" si="8"/>
        <v>695.75600000000009</v>
      </c>
      <c r="E81" s="81">
        <f t="shared" ref="E81:AI81" si="9">E83+E85+E87</f>
        <v>8.2219999999999995</v>
      </c>
      <c r="F81" s="81">
        <f t="shared" si="9"/>
        <v>28.480999999999998</v>
      </c>
      <c r="G81" s="81">
        <f t="shared" si="9"/>
        <v>7.8359999999999994</v>
      </c>
      <c r="H81" s="81">
        <f t="shared" si="9"/>
        <v>7.8359999999999994</v>
      </c>
      <c r="I81" s="81">
        <f t="shared" si="9"/>
        <v>8.7199999999999989</v>
      </c>
      <c r="J81" s="81">
        <f t="shared" si="9"/>
        <v>32.515999999999998</v>
      </c>
      <c r="K81" s="81">
        <f t="shared" si="9"/>
        <v>26.551000000000002</v>
      </c>
      <c r="L81" s="81">
        <f t="shared" si="9"/>
        <v>11.236000000000001</v>
      </c>
      <c r="M81" s="81">
        <f t="shared" si="9"/>
        <v>7.8359999999999994</v>
      </c>
      <c r="N81" s="81">
        <f t="shared" si="9"/>
        <v>16.901</v>
      </c>
      <c r="O81" s="81">
        <f t="shared" si="9"/>
        <v>7.8359999999999994</v>
      </c>
      <c r="P81" s="81">
        <f t="shared" si="9"/>
        <v>22.567</v>
      </c>
      <c r="Q81" s="72">
        <f t="shared" si="9"/>
        <v>7.8359999999999994</v>
      </c>
      <c r="R81" s="72">
        <f t="shared" si="9"/>
        <v>13.501999999999999</v>
      </c>
      <c r="S81" s="72">
        <f t="shared" si="9"/>
        <v>21.434000000000001</v>
      </c>
      <c r="T81" s="72">
        <f t="shared" si="9"/>
        <v>37.048000000000002</v>
      </c>
      <c r="U81" s="72">
        <f t="shared" si="9"/>
        <v>13.501999999999999</v>
      </c>
      <c r="V81" s="72">
        <f t="shared" si="9"/>
        <v>37.048000000000002</v>
      </c>
      <c r="W81" s="72">
        <f t="shared" si="9"/>
        <v>21.434000000000001</v>
      </c>
      <c r="X81" s="72">
        <f t="shared" si="9"/>
        <v>7.8359999999999994</v>
      </c>
      <c r="Y81" s="72">
        <f t="shared" si="9"/>
        <v>8.9689999999999994</v>
      </c>
      <c r="Z81" s="81">
        <f>Z83+Z85+Z87</f>
        <v>81.488</v>
      </c>
      <c r="AA81" s="81">
        <f>AA83+AA85+AA87</f>
        <v>16.901</v>
      </c>
      <c r="AB81" s="81">
        <f>AB83+AB85+AB87</f>
        <v>45.228999999999999</v>
      </c>
      <c r="AC81" s="81">
        <f>AC83+AC85+AC87</f>
        <v>16.901</v>
      </c>
      <c r="AD81" s="72">
        <f t="shared" si="9"/>
        <v>21.434000000000001</v>
      </c>
      <c r="AE81" s="72">
        <f t="shared" si="9"/>
        <v>21.434000000000001</v>
      </c>
      <c r="AF81" s="72">
        <f t="shared" si="9"/>
        <v>19.166999999999998</v>
      </c>
      <c r="AG81" s="72">
        <f t="shared" si="9"/>
        <v>45.228999999999999</v>
      </c>
      <c r="AH81" s="81">
        <f t="shared" si="9"/>
        <v>51.143000000000001</v>
      </c>
      <c r="AI81" s="81">
        <f t="shared" si="9"/>
        <v>21.683</v>
      </c>
    </row>
    <row r="82" spans="1:36" s="24" customFormat="1" ht="15" x14ac:dyDescent="0.25">
      <c r="A82" s="181">
        <v>25</v>
      </c>
      <c r="B82" s="189" t="s">
        <v>127</v>
      </c>
      <c r="C82" s="92" t="s">
        <v>67</v>
      </c>
      <c r="D82" s="53">
        <f t="shared" si="8"/>
        <v>0.19800000000000012</v>
      </c>
      <c r="E82" s="54">
        <v>3.0000000000000001E-3</v>
      </c>
      <c r="F82" s="54">
        <v>7.0000000000000001E-3</v>
      </c>
      <c r="G82" s="54">
        <v>6.0000000000000001E-3</v>
      </c>
      <c r="H82" s="54">
        <v>6.0000000000000001E-3</v>
      </c>
      <c r="I82" s="54">
        <v>5.0000000000000001E-3</v>
      </c>
      <c r="J82" s="54">
        <v>5.0000000000000001E-3</v>
      </c>
      <c r="K82" s="54">
        <v>2.1999999999999999E-2</v>
      </c>
      <c r="L82" s="54">
        <v>6.0000000000000001E-3</v>
      </c>
      <c r="M82" s="54">
        <v>6.0000000000000001E-3</v>
      </c>
      <c r="N82" s="54">
        <v>6.0000000000000001E-3</v>
      </c>
      <c r="O82" s="54">
        <v>6.0000000000000001E-3</v>
      </c>
      <c r="P82" s="54">
        <v>6.0000000000000001E-3</v>
      </c>
      <c r="Q82" s="54">
        <v>6.0000000000000001E-3</v>
      </c>
      <c r="R82" s="54">
        <v>6.0000000000000001E-3</v>
      </c>
      <c r="S82" s="54">
        <v>6.0000000000000001E-3</v>
      </c>
      <c r="T82" s="54">
        <v>5.0000000000000001E-3</v>
      </c>
      <c r="U82" s="54">
        <v>6.0000000000000001E-3</v>
      </c>
      <c r="V82" s="54">
        <v>5.0000000000000001E-3</v>
      </c>
      <c r="W82" s="54">
        <v>6.0000000000000001E-3</v>
      </c>
      <c r="X82" s="54">
        <v>6.0000000000000001E-3</v>
      </c>
      <c r="Y82" s="54">
        <v>6.0000000000000001E-3</v>
      </c>
      <c r="Z82" s="54">
        <v>6.0000000000000001E-3</v>
      </c>
      <c r="AA82" s="54">
        <v>6.0000000000000001E-3</v>
      </c>
      <c r="AB82" s="54">
        <v>6.0000000000000001E-3</v>
      </c>
      <c r="AC82" s="54">
        <v>6.0000000000000001E-3</v>
      </c>
      <c r="AD82" s="54">
        <v>6.0000000000000001E-3</v>
      </c>
      <c r="AE82" s="54">
        <v>6.0000000000000001E-3</v>
      </c>
      <c r="AF82" s="54">
        <v>6.0000000000000001E-3</v>
      </c>
      <c r="AG82" s="54">
        <v>6.0000000000000001E-3</v>
      </c>
      <c r="AH82" s="54">
        <v>7.0000000000000001E-3</v>
      </c>
      <c r="AI82" s="54">
        <v>7.0000000000000001E-3</v>
      </c>
    </row>
    <row r="83" spans="1:36" s="24" customFormat="1" ht="15.75" thickBot="1" x14ac:dyDescent="0.3">
      <c r="A83" s="182"/>
      <c r="B83" s="190"/>
      <c r="C83" s="93" t="s">
        <v>39</v>
      </c>
      <c r="D83" s="36">
        <f t="shared" si="8"/>
        <v>49.302000000000007</v>
      </c>
      <c r="E83" s="49">
        <v>0.747</v>
      </c>
      <c r="F83" s="49">
        <v>1.7430000000000001</v>
      </c>
      <c r="G83" s="49">
        <v>1.494</v>
      </c>
      <c r="H83" s="49">
        <v>1.494</v>
      </c>
      <c r="I83" s="49">
        <v>1.2450000000000001</v>
      </c>
      <c r="J83" s="49">
        <v>1.2450000000000001</v>
      </c>
      <c r="K83" s="49">
        <v>5.4779999999999998</v>
      </c>
      <c r="L83" s="49">
        <v>1.494</v>
      </c>
      <c r="M83" s="49">
        <v>1.494</v>
      </c>
      <c r="N83" s="49">
        <v>1.494</v>
      </c>
      <c r="O83" s="49">
        <v>1.494</v>
      </c>
      <c r="P83" s="49">
        <v>1.494</v>
      </c>
      <c r="Q83" s="49">
        <v>1.494</v>
      </c>
      <c r="R83" s="49">
        <v>1.494</v>
      </c>
      <c r="S83" s="49">
        <v>1.494</v>
      </c>
      <c r="T83" s="49">
        <v>1.2450000000000001</v>
      </c>
      <c r="U83" s="49">
        <v>1.494</v>
      </c>
      <c r="V83" s="49">
        <v>1.2450000000000001</v>
      </c>
      <c r="W83" s="49">
        <v>1.494</v>
      </c>
      <c r="X83" s="49">
        <v>1.494</v>
      </c>
      <c r="Y83" s="49">
        <v>1.494</v>
      </c>
      <c r="Z83" s="49">
        <v>1.494</v>
      </c>
      <c r="AA83" s="49">
        <v>1.494</v>
      </c>
      <c r="AB83" s="49">
        <v>1.494</v>
      </c>
      <c r="AC83" s="49">
        <v>1.494</v>
      </c>
      <c r="AD83" s="49">
        <v>1.494</v>
      </c>
      <c r="AE83" s="49">
        <v>1.494</v>
      </c>
      <c r="AF83" s="49">
        <v>1.494</v>
      </c>
      <c r="AG83" s="49">
        <v>1.494</v>
      </c>
      <c r="AH83" s="49">
        <v>1.7430000000000001</v>
      </c>
      <c r="AI83" s="49">
        <v>1.7430000000000001</v>
      </c>
    </row>
    <row r="84" spans="1:36" s="24" customFormat="1" ht="15" customHeight="1" x14ac:dyDescent="0.25">
      <c r="A84" s="181">
        <v>26</v>
      </c>
      <c r="B84" s="183" t="s">
        <v>128</v>
      </c>
      <c r="C84" s="94" t="s">
        <v>62</v>
      </c>
      <c r="D84" s="16">
        <f t="shared" si="8"/>
        <v>459</v>
      </c>
      <c r="E84" s="39">
        <v>3</v>
      </c>
      <c r="F84" s="39">
        <v>20</v>
      </c>
      <c r="G84" s="39">
        <v>2</v>
      </c>
      <c r="H84" s="39">
        <v>2</v>
      </c>
      <c r="I84" s="39">
        <v>3</v>
      </c>
      <c r="J84" s="39">
        <v>24</v>
      </c>
      <c r="K84" s="39">
        <v>15</v>
      </c>
      <c r="L84" s="39">
        <v>5</v>
      </c>
      <c r="M84" s="39">
        <v>2</v>
      </c>
      <c r="N84" s="39">
        <v>10</v>
      </c>
      <c r="O84" s="39">
        <v>2</v>
      </c>
      <c r="P84" s="39">
        <v>15</v>
      </c>
      <c r="Q84" s="41">
        <v>2</v>
      </c>
      <c r="R84" s="41">
        <v>7</v>
      </c>
      <c r="S84" s="41">
        <v>14</v>
      </c>
      <c r="T84" s="41">
        <v>28</v>
      </c>
      <c r="U84" s="41">
        <v>7</v>
      </c>
      <c r="V84" s="41">
        <v>28</v>
      </c>
      <c r="W84" s="41">
        <v>14</v>
      </c>
      <c r="X84" s="41">
        <v>2</v>
      </c>
      <c r="Y84" s="41">
        <v>3</v>
      </c>
      <c r="Z84" s="39">
        <v>67</v>
      </c>
      <c r="AA84" s="39">
        <v>10</v>
      </c>
      <c r="AB84" s="39">
        <v>35</v>
      </c>
      <c r="AC84" s="39">
        <v>10</v>
      </c>
      <c r="AD84" s="41">
        <v>14</v>
      </c>
      <c r="AE84" s="41">
        <v>14</v>
      </c>
      <c r="AF84" s="41">
        <v>12</v>
      </c>
      <c r="AG84" s="41">
        <v>35</v>
      </c>
      <c r="AH84" s="39">
        <v>40</v>
      </c>
      <c r="AI84" s="39">
        <v>14</v>
      </c>
    </row>
    <row r="85" spans="1:36" s="24" customFormat="1" ht="15.75" thickBot="1" x14ac:dyDescent="0.3">
      <c r="A85" s="182"/>
      <c r="B85" s="184"/>
      <c r="C85" s="95" t="s">
        <v>39</v>
      </c>
      <c r="D85" s="36">
        <f t="shared" si="8"/>
        <v>520.09799999999996</v>
      </c>
      <c r="E85" s="50">
        <v>3.399</v>
      </c>
      <c r="F85" s="50">
        <v>22.661999999999999</v>
      </c>
      <c r="G85" s="50">
        <v>2.266</v>
      </c>
      <c r="H85" s="50">
        <v>2.266</v>
      </c>
      <c r="I85" s="50">
        <v>3.399</v>
      </c>
      <c r="J85" s="50">
        <v>27.195</v>
      </c>
      <c r="K85" s="50">
        <v>16.997</v>
      </c>
      <c r="L85" s="50">
        <v>5.6660000000000004</v>
      </c>
      <c r="M85" s="50">
        <v>2.266</v>
      </c>
      <c r="N85" s="50">
        <v>11.331</v>
      </c>
      <c r="O85" s="50">
        <v>2.266</v>
      </c>
      <c r="P85" s="50">
        <v>16.997</v>
      </c>
      <c r="Q85" s="50">
        <v>2.266</v>
      </c>
      <c r="R85" s="50">
        <v>7.9320000000000004</v>
      </c>
      <c r="S85" s="50">
        <v>15.864000000000001</v>
      </c>
      <c r="T85" s="50">
        <v>31.727</v>
      </c>
      <c r="U85" s="50">
        <v>7.9320000000000004</v>
      </c>
      <c r="V85" s="50">
        <v>31.727</v>
      </c>
      <c r="W85" s="50">
        <v>15.864000000000001</v>
      </c>
      <c r="X85" s="50">
        <v>2.266</v>
      </c>
      <c r="Y85" s="50">
        <v>3.399</v>
      </c>
      <c r="Z85" s="50">
        <v>75.918000000000006</v>
      </c>
      <c r="AA85" s="50">
        <v>11.331</v>
      </c>
      <c r="AB85" s="50">
        <v>39.658999999999999</v>
      </c>
      <c r="AC85" s="50">
        <v>11.331</v>
      </c>
      <c r="AD85" s="50">
        <v>15.864000000000001</v>
      </c>
      <c r="AE85" s="50">
        <v>15.864000000000001</v>
      </c>
      <c r="AF85" s="29">
        <v>13.597</v>
      </c>
      <c r="AG85" s="50">
        <v>39.658999999999999</v>
      </c>
      <c r="AH85" s="50">
        <v>45.323999999999998</v>
      </c>
      <c r="AI85" s="50">
        <v>15.864000000000001</v>
      </c>
    </row>
    <row r="86" spans="1:36" s="24" customFormat="1" ht="15" x14ac:dyDescent="0.25">
      <c r="A86" s="185" t="s">
        <v>129</v>
      </c>
      <c r="B86" s="187" t="s">
        <v>130</v>
      </c>
      <c r="C86" s="92" t="s">
        <v>62</v>
      </c>
      <c r="D86" s="16">
        <f t="shared" si="8"/>
        <v>31</v>
      </c>
      <c r="E86" s="39">
        <v>1</v>
      </c>
      <c r="F86" s="39">
        <v>1</v>
      </c>
      <c r="G86" s="39">
        <v>1</v>
      </c>
      <c r="H86" s="39">
        <v>1</v>
      </c>
      <c r="I86" s="39">
        <v>1</v>
      </c>
      <c r="J86" s="39">
        <v>1</v>
      </c>
      <c r="K86" s="39">
        <v>1</v>
      </c>
      <c r="L86" s="39">
        <v>1</v>
      </c>
      <c r="M86" s="39">
        <v>1</v>
      </c>
      <c r="N86" s="39">
        <v>1</v>
      </c>
      <c r="O86" s="39">
        <v>1</v>
      </c>
      <c r="P86" s="39">
        <v>1</v>
      </c>
      <c r="Q86" s="39">
        <v>1</v>
      </c>
      <c r="R86" s="39">
        <v>1</v>
      </c>
      <c r="S86" s="39">
        <v>1</v>
      </c>
      <c r="T86" s="39">
        <v>1</v>
      </c>
      <c r="U86" s="39">
        <v>1</v>
      </c>
      <c r="V86" s="39">
        <v>1</v>
      </c>
      <c r="W86" s="39">
        <v>1</v>
      </c>
      <c r="X86" s="39">
        <v>1</v>
      </c>
      <c r="Y86" s="39">
        <v>1</v>
      </c>
      <c r="Z86" s="39">
        <v>1</v>
      </c>
      <c r="AA86" s="39">
        <v>1</v>
      </c>
      <c r="AB86" s="39">
        <v>1</v>
      </c>
      <c r="AC86" s="39">
        <v>1</v>
      </c>
      <c r="AD86" s="39">
        <v>1</v>
      </c>
      <c r="AE86" s="39">
        <v>1</v>
      </c>
      <c r="AF86" s="39">
        <v>1</v>
      </c>
      <c r="AG86" s="39">
        <v>1</v>
      </c>
      <c r="AH86" s="39">
        <v>1</v>
      </c>
      <c r="AI86" s="39">
        <v>1</v>
      </c>
      <c r="AJ86" s="39"/>
    </row>
    <row r="87" spans="1:36" s="24" customFormat="1" ht="15.75" thickBot="1" x14ac:dyDescent="0.3">
      <c r="A87" s="186"/>
      <c r="B87" s="188"/>
      <c r="C87" s="93" t="s">
        <v>39</v>
      </c>
      <c r="D87" s="36">
        <f t="shared" si="8"/>
        <v>126.3559999999999</v>
      </c>
      <c r="E87" s="50">
        <v>4.0759999999999996</v>
      </c>
      <c r="F87" s="50">
        <v>4.0759999999999996</v>
      </c>
      <c r="G87" s="50">
        <v>4.0759999999999996</v>
      </c>
      <c r="H87" s="50">
        <v>4.0759999999999996</v>
      </c>
      <c r="I87" s="50">
        <v>4.0759999999999996</v>
      </c>
      <c r="J87" s="50">
        <v>4.0759999999999996</v>
      </c>
      <c r="K87" s="50">
        <v>4.0759999999999996</v>
      </c>
      <c r="L87" s="50">
        <v>4.0759999999999996</v>
      </c>
      <c r="M87" s="50">
        <v>4.0759999999999996</v>
      </c>
      <c r="N87" s="50">
        <v>4.0759999999999996</v>
      </c>
      <c r="O87" s="50">
        <v>4.0759999999999996</v>
      </c>
      <c r="P87" s="50">
        <v>4.0759999999999996</v>
      </c>
      <c r="Q87" s="50">
        <v>4.0759999999999996</v>
      </c>
      <c r="R87" s="50">
        <v>4.0759999999999996</v>
      </c>
      <c r="S87" s="50">
        <v>4.0759999999999996</v>
      </c>
      <c r="T87" s="50">
        <v>4.0759999999999996</v>
      </c>
      <c r="U87" s="50">
        <v>4.0759999999999996</v>
      </c>
      <c r="V87" s="50">
        <v>4.0759999999999996</v>
      </c>
      <c r="W87" s="50">
        <v>4.0759999999999996</v>
      </c>
      <c r="X87" s="50">
        <v>4.0759999999999996</v>
      </c>
      <c r="Y87" s="50">
        <v>4.0759999999999996</v>
      </c>
      <c r="Z87" s="50">
        <v>4.0759999999999996</v>
      </c>
      <c r="AA87" s="50">
        <v>4.0759999999999996</v>
      </c>
      <c r="AB87" s="50">
        <v>4.0759999999999996</v>
      </c>
      <c r="AC87" s="50">
        <v>4.0759999999999996</v>
      </c>
      <c r="AD87" s="50">
        <v>4.0759999999999996</v>
      </c>
      <c r="AE87" s="50">
        <v>4.0759999999999996</v>
      </c>
      <c r="AF87" s="50">
        <v>4.0759999999999996</v>
      </c>
      <c r="AG87" s="50">
        <v>4.0759999999999996</v>
      </c>
      <c r="AH87" s="50">
        <v>4.0759999999999996</v>
      </c>
      <c r="AI87" s="50">
        <v>4.0759999999999996</v>
      </c>
      <c r="AJ87" s="50"/>
    </row>
    <row r="88" spans="1:36" s="24" customFormat="1" ht="33.6" customHeight="1" thickBot="1" x14ac:dyDescent="0.25">
      <c r="A88" s="89" t="s">
        <v>131</v>
      </c>
      <c r="B88" s="96" t="s">
        <v>132</v>
      </c>
      <c r="C88" s="97" t="s">
        <v>39</v>
      </c>
      <c r="D88" s="98">
        <f t="shared" si="8"/>
        <v>0</v>
      </c>
      <c r="E88" s="98">
        <f t="shared" ref="E88:P88" si="10">E89+E90</f>
        <v>0</v>
      </c>
      <c r="F88" s="98">
        <f t="shared" si="10"/>
        <v>0</v>
      </c>
      <c r="G88" s="98">
        <f t="shared" si="10"/>
        <v>0</v>
      </c>
      <c r="H88" s="98">
        <f t="shared" si="10"/>
        <v>0</v>
      </c>
      <c r="I88" s="98">
        <f t="shared" si="10"/>
        <v>0</v>
      </c>
      <c r="J88" s="98">
        <f t="shared" si="10"/>
        <v>0</v>
      </c>
      <c r="K88" s="98">
        <f t="shared" si="10"/>
        <v>0</v>
      </c>
      <c r="L88" s="98">
        <f t="shared" si="10"/>
        <v>0</v>
      </c>
      <c r="M88" s="98">
        <f t="shared" si="10"/>
        <v>0</v>
      </c>
      <c r="N88" s="98">
        <f t="shared" si="10"/>
        <v>0</v>
      </c>
      <c r="O88" s="98">
        <f t="shared" si="10"/>
        <v>0</v>
      </c>
      <c r="P88" s="98">
        <f t="shared" si="10"/>
        <v>0</v>
      </c>
      <c r="Q88" s="99">
        <f>Q89</f>
        <v>0</v>
      </c>
      <c r="R88" s="99">
        <f>R89</f>
        <v>0</v>
      </c>
      <c r="S88" s="100">
        <f t="shared" ref="S88:AI88" si="11">S89+S90</f>
        <v>0</v>
      </c>
      <c r="T88" s="100">
        <f t="shared" si="11"/>
        <v>0</v>
      </c>
      <c r="U88" s="100">
        <f t="shared" si="11"/>
        <v>0</v>
      </c>
      <c r="V88" s="100">
        <f t="shared" si="11"/>
        <v>0</v>
      </c>
      <c r="W88" s="100">
        <f t="shared" si="11"/>
        <v>0</v>
      </c>
      <c r="X88" s="100">
        <f t="shared" si="11"/>
        <v>0</v>
      </c>
      <c r="Y88" s="100">
        <f t="shared" si="11"/>
        <v>0</v>
      </c>
      <c r="Z88" s="98">
        <f>Z89+Z90</f>
        <v>0</v>
      </c>
      <c r="AA88" s="98">
        <f>AA89+AA90</f>
        <v>0</v>
      </c>
      <c r="AB88" s="98">
        <f>AB89+AB90</f>
        <v>0</v>
      </c>
      <c r="AC88" s="98">
        <f>AC89+AC90</f>
        <v>0</v>
      </c>
      <c r="AD88" s="98">
        <f t="shared" si="11"/>
        <v>0</v>
      </c>
      <c r="AE88" s="98">
        <f t="shared" si="11"/>
        <v>0</v>
      </c>
      <c r="AF88" s="98">
        <f t="shared" si="11"/>
        <v>0</v>
      </c>
      <c r="AG88" s="98">
        <f t="shared" si="11"/>
        <v>0</v>
      </c>
      <c r="AH88" s="98">
        <f t="shared" si="11"/>
        <v>0</v>
      </c>
      <c r="AI88" s="98">
        <f t="shared" si="11"/>
        <v>0</v>
      </c>
    </row>
    <row r="89" spans="1:36" s="24" customFormat="1" ht="15.75" thickBot="1" x14ac:dyDescent="0.3">
      <c r="A89" s="101" t="s">
        <v>133</v>
      </c>
      <c r="B89" s="102" t="s">
        <v>134</v>
      </c>
      <c r="C89" s="103" t="s">
        <v>39</v>
      </c>
      <c r="D89" s="104">
        <f t="shared" si="8"/>
        <v>0</v>
      </c>
      <c r="E89" s="105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105">
        <v>0</v>
      </c>
      <c r="R89" s="105">
        <v>0</v>
      </c>
      <c r="S89" s="105">
        <v>0</v>
      </c>
      <c r="T89" s="105">
        <v>0</v>
      </c>
      <c r="U89" s="105">
        <v>0</v>
      </c>
      <c r="V89" s="105">
        <v>0</v>
      </c>
      <c r="W89" s="105">
        <v>0</v>
      </c>
      <c r="X89" s="105">
        <v>0</v>
      </c>
      <c r="Y89" s="105">
        <v>0</v>
      </c>
      <c r="Z89" s="106">
        <v>0</v>
      </c>
      <c r="AA89" s="106">
        <v>0</v>
      </c>
      <c r="AB89" s="106"/>
      <c r="AC89" s="106"/>
      <c r="AD89" s="105">
        <v>0</v>
      </c>
      <c r="AE89" s="105">
        <v>0</v>
      </c>
      <c r="AF89" s="105">
        <v>0</v>
      </c>
      <c r="AG89" s="105">
        <v>0</v>
      </c>
      <c r="AH89" s="106">
        <v>0</v>
      </c>
      <c r="AI89" s="106">
        <v>0</v>
      </c>
    </row>
    <row r="90" spans="1:36" s="24" customFormat="1" ht="15.75" thickBot="1" x14ac:dyDescent="0.3">
      <c r="A90" s="101" t="s">
        <v>135</v>
      </c>
      <c r="B90" s="102" t="s">
        <v>136</v>
      </c>
      <c r="C90" s="107" t="s">
        <v>39</v>
      </c>
      <c r="D90" s="104">
        <f t="shared" si="8"/>
        <v>0</v>
      </c>
      <c r="E90" s="108">
        <v>0</v>
      </c>
      <c r="F90" s="108">
        <v>0</v>
      </c>
      <c r="G90" s="108">
        <v>0</v>
      </c>
      <c r="H90" s="108">
        <v>0</v>
      </c>
      <c r="I90" s="108">
        <v>0</v>
      </c>
      <c r="J90" s="108">
        <v>0</v>
      </c>
      <c r="K90" s="109">
        <v>0</v>
      </c>
      <c r="L90" s="108">
        <v>0</v>
      </c>
      <c r="M90" s="108">
        <v>0</v>
      </c>
      <c r="N90" s="108">
        <v>0</v>
      </c>
      <c r="O90" s="108">
        <v>0</v>
      </c>
      <c r="P90" s="108">
        <v>0</v>
      </c>
      <c r="Q90" s="110">
        <v>0</v>
      </c>
      <c r="R90" s="110">
        <v>0</v>
      </c>
      <c r="S90" s="110">
        <v>0</v>
      </c>
      <c r="T90" s="110"/>
      <c r="U90" s="110"/>
      <c r="V90" s="110"/>
      <c r="W90" s="111">
        <v>0</v>
      </c>
      <c r="X90" s="110"/>
      <c r="Y90" s="110"/>
      <c r="Z90" s="112">
        <v>0</v>
      </c>
      <c r="AA90" s="112">
        <v>0</v>
      </c>
      <c r="AB90" s="112"/>
      <c r="AC90" s="112"/>
      <c r="AD90" s="110">
        <v>0</v>
      </c>
      <c r="AE90" s="110"/>
      <c r="AF90" s="110">
        <v>0</v>
      </c>
      <c r="AG90" s="110">
        <v>0</v>
      </c>
      <c r="AH90" s="112">
        <v>0</v>
      </c>
      <c r="AI90" s="112">
        <v>0</v>
      </c>
    </row>
    <row r="91" spans="1:36" s="24" customFormat="1" ht="15.75" thickBot="1" x14ac:dyDescent="0.3">
      <c r="A91" s="79" t="s">
        <v>137</v>
      </c>
      <c r="B91" s="113" t="s">
        <v>138</v>
      </c>
      <c r="C91" s="12" t="s">
        <v>39</v>
      </c>
      <c r="D91" s="114">
        <f t="shared" si="8"/>
        <v>1307.537</v>
      </c>
      <c r="E91" s="82">
        <v>15.8</v>
      </c>
      <c r="F91" s="82">
        <f>84.86+40.99</f>
        <v>125.85</v>
      </c>
      <c r="G91" s="82">
        <v>13.8</v>
      </c>
      <c r="H91" s="82">
        <v>13.8</v>
      </c>
      <c r="I91" s="82">
        <v>8.3000000000000007</v>
      </c>
      <c r="J91" s="82">
        <v>11.8</v>
      </c>
      <c r="K91" s="82">
        <v>51</v>
      </c>
      <c r="L91" s="82">
        <v>10.36</v>
      </c>
      <c r="M91" s="82">
        <v>15.2</v>
      </c>
      <c r="N91" s="82">
        <v>8.1999999999999993</v>
      </c>
      <c r="O91" s="82">
        <v>23.15</v>
      </c>
      <c r="P91" s="82">
        <v>35.1</v>
      </c>
      <c r="Q91" s="82">
        <v>40.299999999999997</v>
      </c>
      <c r="R91" s="82">
        <v>26.54</v>
      </c>
      <c r="S91" s="82">
        <v>26.9</v>
      </c>
      <c r="T91" s="82">
        <v>26.8</v>
      </c>
      <c r="U91" s="82">
        <v>27</v>
      </c>
      <c r="V91" s="82">
        <v>27</v>
      </c>
      <c r="W91" s="82">
        <v>34.6</v>
      </c>
      <c r="X91" s="82">
        <v>35.200000000000003</v>
      </c>
      <c r="Y91" s="82">
        <v>33</v>
      </c>
      <c r="Z91" s="82">
        <v>205.45</v>
      </c>
      <c r="AA91" s="82">
        <v>28.3</v>
      </c>
      <c r="AB91" s="82">
        <f>180.4+51.037</f>
        <v>231.43700000000001</v>
      </c>
      <c r="AC91" s="82">
        <v>25.5</v>
      </c>
      <c r="AD91" s="82">
        <v>25.55</v>
      </c>
      <c r="AE91" s="82">
        <v>33.9</v>
      </c>
      <c r="AF91" s="82">
        <v>31.6</v>
      </c>
      <c r="AG91" s="82">
        <v>18.5</v>
      </c>
      <c r="AH91" s="82">
        <v>46.8</v>
      </c>
      <c r="AI91" s="82">
        <v>50.8</v>
      </c>
    </row>
    <row r="92" spans="1:36" s="24" customFormat="1" ht="15.75" thickBot="1" x14ac:dyDescent="0.3">
      <c r="A92" s="115"/>
      <c r="B92" s="116" t="s">
        <v>139</v>
      </c>
      <c r="C92" s="117" t="s">
        <v>39</v>
      </c>
      <c r="D92" s="80">
        <f>E92+F92+G92+H92+I92+J92+K92+L92+M92+N92+O92+P92+Q92+R92+S92+T92+U92+V92+W92+X92+Y92+Z92+AA92+AB92+AC92+AD92+AE92+AF92+AG92+AH92+AI92</f>
        <v>11556.999999999998</v>
      </c>
      <c r="E92" s="118">
        <f t="shared" ref="E92:AG92" si="12">E5+E66+E81+E88+E91</f>
        <v>66.956000000000003</v>
      </c>
      <c r="F92" s="118">
        <f t="shared" si="12"/>
        <v>790.32899999999995</v>
      </c>
      <c r="G92" s="118">
        <f t="shared" si="12"/>
        <v>44.414999999999999</v>
      </c>
      <c r="H92" s="118">
        <f t="shared" si="12"/>
        <v>89.10499999999999</v>
      </c>
      <c r="I92" s="118">
        <f t="shared" si="12"/>
        <v>157.386</v>
      </c>
      <c r="J92" s="118">
        <f t="shared" si="12"/>
        <v>342.22</v>
      </c>
      <c r="K92" s="118">
        <f t="shared" si="12"/>
        <v>198.86500000000001</v>
      </c>
      <c r="L92" s="118">
        <f t="shared" si="12"/>
        <v>126.22200000000001</v>
      </c>
      <c r="M92" s="118">
        <f t="shared" si="12"/>
        <v>481.27600000000001</v>
      </c>
      <c r="N92" s="118">
        <f t="shared" si="12"/>
        <v>62.86</v>
      </c>
      <c r="O92" s="118">
        <f t="shared" si="12"/>
        <v>59.905999999999999</v>
      </c>
      <c r="P92" s="118">
        <f t="shared" si="12"/>
        <v>464.31600000000003</v>
      </c>
      <c r="Q92" s="118">
        <f t="shared" si="12"/>
        <v>911.1389999999999</v>
      </c>
      <c r="R92" s="118">
        <f t="shared" si="12"/>
        <v>306.71700000000004</v>
      </c>
      <c r="S92" s="118">
        <f t="shared" si="12"/>
        <v>237.83500000000001</v>
      </c>
      <c r="T92" s="118">
        <f t="shared" si="12"/>
        <v>257.81700000000001</v>
      </c>
      <c r="U92" s="118">
        <f t="shared" si="12"/>
        <v>376.09699999999998</v>
      </c>
      <c r="V92" s="118">
        <f t="shared" si="12"/>
        <v>237.16900000000001</v>
      </c>
      <c r="W92" s="118">
        <f t="shared" si="12"/>
        <v>399.13100000000003</v>
      </c>
      <c r="X92" s="118">
        <f t="shared" si="12"/>
        <v>67.325999999999993</v>
      </c>
      <c r="Y92" s="118">
        <f t="shared" si="12"/>
        <v>259.69200000000001</v>
      </c>
      <c r="Z92" s="118">
        <f>Z5+Z66+Z81+Z88+Z91</f>
        <v>1835.5220000000002</v>
      </c>
      <c r="AA92" s="118">
        <f>AA5+AA66+AA81+AA88+AA91</f>
        <v>116.496</v>
      </c>
      <c r="AB92" s="118">
        <f>AB5+AB66+AB81+AB88+AB91</f>
        <v>1386.5</v>
      </c>
      <c r="AC92" s="118">
        <f>AC5+AC66+AC81+AC88+AC91</f>
        <v>336.24099999999999</v>
      </c>
      <c r="AD92" s="118">
        <f t="shared" si="12"/>
        <v>370.87900000000008</v>
      </c>
      <c r="AE92" s="118">
        <f t="shared" si="12"/>
        <v>82.931999999999988</v>
      </c>
      <c r="AF92" s="118">
        <f t="shared" si="12"/>
        <v>246.98699999999999</v>
      </c>
      <c r="AG92" s="118">
        <f t="shared" si="12"/>
        <v>415.47</v>
      </c>
      <c r="AH92" s="118">
        <f>AH5+AH66+AH81+AH88+AH91</f>
        <v>664.02699999999993</v>
      </c>
      <c r="AI92" s="118">
        <f>AI5+AI66+AI81+AI88+AI91</f>
        <v>165.16699999999997</v>
      </c>
    </row>
    <row r="93" spans="1:36" x14ac:dyDescent="0.2">
      <c r="R93" s="119"/>
    </row>
  </sheetData>
  <mergeCells count="79">
    <mergeCell ref="A84:A85"/>
    <mergeCell ref="B84:B85"/>
    <mergeCell ref="A86:A87"/>
    <mergeCell ref="B86:B87"/>
    <mergeCell ref="P3:P4"/>
    <mergeCell ref="A77:A78"/>
    <mergeCell ref="B77:B78"/>
    <mergeCell ref="A79:A80"/>
    <mergeCell ref="B79:B80"/>
    <mergeCell ref="A82:A83"/>
    <mergeCell ref="B82:B83"/>
    <mergeCell ref="A71:A72"/>
    <mergeCell ref="B71:B72"/>
    <mergeCell ref="A73:A74"/>
    <mergeCell ref="B73:B74"/>
    <mergeCell ref="A75:A76"/>
    <mergeCell ref="A60:A61"/>
    <mergeCell ref="B60:B61"/>
    <mergeCell ref="B75:B76"/>
    <mergeCell ref="A62:A63"/>
    <mergeCell ref="B62:B63"/>
    <mergeCell ref="B64:B65"/>
    <mergeCell ref="A67:A68"/>
    <mergeCell ref="B67:B68"/>
    <mergeCell ref="A69:A70"/>
    <mergeCell ref="B69:B70"/>
    <mergeCell ref="A54:A55"/>
    <mergeCell ref="B54:B55"/>
    <mergeCell ref="A56:A57"/>
    <mergeCell ref="B56:B57"/>
    <mergeCell ref="A58:A59"/>
    <mergeCell ref="B58:B59"/>
    <mergeCell ref="A48:A49"/>
    <mergeCell ref="B48:B49"/>
    <mergeCell ref="A50:A51"/>
    <mergeCell ref="B50:B51"/>
    <mergeCell ref="A52:A53"/>
    <mergeCell ref="B52:B53"/>
    <mergeCell ref="A42:A43"/>
    <mergeCell ref="B42:B43"/>
    <mergeCell ref="A44:A45"/>
    <mergeCell ref="B44:B45"/>
    <mergeCell ref="A46:A47"/>
    <mergeCell ref="B46:B47"/>
    <mergeCell ref="A36:A37"/>
    <mergeCell ref="B36:B37"/>
    <mergeCell ref="A38:A39"/>
    <mergeCell ref="B38:B39"/>
    <mergeCell ref="A40:A41"/>
    <mergeCell ref="B40:B41"/>
    <mergeCell ref="A29:A31"/>
    <mergeCell ref="B29:B31"/>
    <mergeCell ref="A32:A33"/>
    <mergeCell ref="B32:B33"/>
    <mergeCell ref="A34:A35"/>
    <mergeCell ref="B34:B35"/>
    <mergeCell ref="A22:A23"/>
    <mergeCell ref="B22:B23"/>
    <mergeCell ref="A25:A26"/>
    <mergeCell ref="B25:B26"/>
    <mergeCell ref="A27:A28"/>
    <mergeCell ref="B27:B28"/>
    <mergeCell ref="A16:A17"/>
    <mergeCell ref="B16:B17"/>
    <mergeCell ref="A18:A19"/>
    <mergeCell ref="B18:B19"/>
    <mergeCell ref="A20:A21"/>
    <mergeCell ref="B20:B21"/>
    <mergeCell ref="D3:D4"/>
    <mergeCell ref="A6:A8"/>
    <mergeCell ref="A11:A12"/>
    <mergeCell ref="B11:B12"/>
    <mergeCell ref="A14:A15"/>
    <mergeCell ref="B14:B15"/>
    <mergeCell ref="A9:A10"/>
    <mergeCell ref="B9:B10"/>
    <mergeCell ref="A3:A4"/>
    <mergeCell ref="B3:B4"/>
    <mergeCell ref="C3:C4"/>
  </mergeCells>
  <pageMargins left="0.19685039370078741" right="0.11811023622047245" top="0.19685039370078741" bottom="0.15748031496062992" header="0" footer="0"/>
  <pageSetup paperSize="9" scale="55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3"/>
  <sheetViews>
    <sheetView topLeftCell="B1" workbookViewId="0">
      <pane xSplit="2" ySplit="5" topLeftCell="D6" activePane="bottomRight" state="frozen"/>
      <selection activeCell="B1" sqref="B1"/>
      <selection pane="topRight" activeCell="D1" sqref="D1"/>
      <selection pane="bottomLeft" activeCell="B6" sqref="B6"/>
      <selection pane="bottomRight" activeCell="Q3" sqref="Q3:Q4"/>
    </sheetView>
  </sheetViews>
  <sheetFormatPr defaultColWidth="8.85546875" defaultRowHeight="12.75" x14ac:dyDescent="0.2"/>
  <cols>
    <col min="1" max="1" width="6.28515625" customWidth="1"/>
    <col min="2" max="2" width="46.7109375" customWidth="1"/>
    <col min="3" max="3" width="12.5703125" customWidth="1"/>
    <col min="4" max="4" width="13" hidden="1" customWidth="1"/>
    <col min="5" max="6" width="11.42578125" hidden="1" customWidth="1"/>
    <col min="7" max="7" width="8.5703125" hidden="1" customWidth="1"/>
    <col min="8" max="8" width="8.85546875" hidden="1" customWidth="1"/>
    <col min="9" max="9" width="9" hidden="1" customWidth="1"/>
    <col min="10" max="10" width="8.85546875" hidden="1" customWidth="1"/>
    <col min="11" max="12" width="8.42578125" hidden="1" customWidth="1"/>
    <col min="13" max="16" width="8.85546875" hidden="1" customWidth="1"/>
    <col min="17" max="17" width="8.85546875" customWidth="1"/>
    <col min="18" max="18" width="8.42578125" hidden="1" customWidth="1"/>
    <col min="19" max="19" width="9.7109375" hidden="1" customWidth="1"/>
    <col min="20" max="20" width="8.28515625" hidden="1" customWidth="1"/>
    <col min="21" max="21" width="9.85546875" hidden="1" customWidth="1"/>
    <col min="22" max="22" width="10.7109375" hidden="1" customWidth="1"/>
    <col min="23" max="23" width="9.7109375" hidden="1" customWidth="1"/>
    <col min="24" max="24" width="8.42578125" hidden="1" customWidth="1"/>
    <col min="25" max="25" width="8.85546875" hidden="1" customWidth="1"/>
    <col min="26" max="26" width="10" hidden="1" customWidth="1"/>
    <col min="27" max="27" width="8.85546875" hidden="1" customWidth="1"/>
    <col min="28" max="28" width="10.28515625" hidden="1" customWidth="1"/>
    <col min="29" max="34" width="8.85546875" hidden="1" customWidth="1"/>
    <col min="35" max="35" width="8.7109375" hidden="1" customWidth="1"/>
  </cols>
  <sheetData>
    <row r="1" spans="1:35" ht="18.75" x14ac:dyDescent="0.3">
      <c r="A1" s="1" t="s">
        <v>0</v>
      </c>
      <c r="B1" s="1"/>
      <c r="C1" s="1"/>
      <c r="D1" s="1"/>
      <c r="E1" s="1"/>
      <c r="F1" s="1"/>
      <c r="G1" s="1"/>
      <c r="H1" s="2"/>
      <c r="I1" s="1"/>
      <c r="K1" s="1"/>
      <c r="L1" s="2"/>
      <c r="R1" s="1"/>
      <c r="S1" s="1"/>
      <c r="T1" s="1"/>
      <c r="U1" s="1"/>
      <c r="V1" s="1"/>
      <c r="W1" s="1"/>
      <c r="X1" s="1"/>
      <c r="Y1" s="1"/>
      <c r="AD1" s="1"/>
      <c r="AE1" s="1"/>
      <c r="AF1" s="1"/>
      <c r="AG1" s="1"/>
      <c r="AH1" s="2"/>
      <c r="AI1" s="2"/>
    </row>
    <row r="2" spans="1:35" ht="13.5" thickBot="1" x14ac:dyDescent="0.25">
      <c r="A2" s="3"/>
      <c r="B2" s="2"/>
      <c r="C2" s="2"/>
      <c r="D2" s="4"/>
      <c r="E2" s="5">
        <v>1</v>
      </c>
      <c r="F2" s="5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4">
        <v>11</v>
      </c>
      <c r="P2" s="4">
        <v>12</v>
      </c>
      <c r="Q2" s="4">
        <v>13</v>
      </c>
      <c r="R2" s="4">
        <v>14</v>
      </c>
      <c r="S2" s="4">
        <v>15</v>
      </c>
      <c r="T2" s="4">
        <v>16</v>
      </c>
      <c r="U2" s="4">
        <v>17</v>
      </c>
      <c r="V2" s="4">
        <v>18</v>
      </c>
      <c r="W2" s="4">
        <v>19</v>
      </c>
      <c r="X2" s="4">
        <v>20</v>
      </c>
      <c r="Y2" s="4">
        <v>21</v>
      </c>
      <c r="Z2" s="4">
        <v>22</v>
      </c>
      <c r="AA2" s="4">
        <v>23</v>
      </c>
      <c r="AB2" s="4">
        <v>24</v>
      </c>
      <c r="AC2" s="4">
        <v>25</v>
      </c>
      <c r="AD2" s="4">
        <v>26</v>
      </c>
      <c r="AE2" s="4">
        <v>27</v>
      </c>
      <c r="AF2" s="4">
        <v>28</v>
      </c>
      <c r="AG2" s="4">
        <v>29</v>
      </c>
      <c r="AH2" s="4">
        <v>30</v>
      </c>
      <c r="AI2" s="4">
        <v>31</v>
      </c>
    </row>
    <row r="3" spans="1:35" ht="15" customHeight="1" x14ac:dyDescent="0.2">
      <c r="A3" s="144" t="s">
        <v>1</v>
      </c>
      <c r="B3" s="146" t="s">
        <v>2</v>
      </c>
      <c r="C3" s="146" t="s">
        <v>3</v>
      </c>
      <c r="D3" s="129" t="s">
        <v>4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191" t="s">
        <v>18</v>
      </c>
      <c r="R3" s="128" t="s">
        <v>5</v>
      </c>
      <c r="S3" s="7"/>
      <c r="T3" s="7"/>
      <c r="U3" s="7"/>
      <c r="V3" s="7"/>
      <c r="W3" s="7"/>
      <c r="X3" s="7"/>
      <c r="Y3" s="7"/>
      <c r="Z3" s="9"/>
      <c r="AA3" s="7"/>
      <c r="AB3" s="7"/>
      <c r="AC3" s="7"/>
      <c r="AD3" s="7"/>
      <c r="AE3" s="7"/>
      <c r="AF3" s="7"/>
      <c r="AG3" s="7"/>
      <c r="AH3" s="7"/>
      <c r="AI3" s="7"/>
    </row>
    <row r="4" spans="1:35" ht="216" customHeight="1" thickBot="1" x14ac:dyDescent="0.25">
      <c r="A4" s="145"/>
      <c r="B4" s="147"/>
      <c r="C4" s="147"/>
      <c r="D4" s="130"/>
      <c r="E4" s="121" t="s">
        <v>6</v>
      </c>
      <c r="F4" s="122" t="s">
        <v>7</v>
      </c>
      <c r="G4" s="121" t="s">
        <v>8</v>
      </c>
      <c r="H4" s="121" t="s">
        <v>9</v>
      </c>
      <c r="I4" s="121" t="s">
        <v>10</v>
      </c>
      <c r="J4" s="121" t="s">
        <v>11</v>
      </c>
      <c r="K4" s="121" t="s">
        <v>12</v>
      </c>
      <c r="L4" s="121" t="s">
        <v>13</v>
      </c>
      <c r="M4" s="121" t="s">
        <v>14</v>
      </c>
      <c r="N4" s="121" t="s">
        <v>15</v>
      </c>
      <c r="O4" s="121" t="s">
        <v>16</v>
      </c>
      <c r="P4" s="125" t="s">
        <v>17</v>
      </c>
      <c r="Q4" s="194"/>
      <c r="R4" s="126" t="s">
        <v>19</v>
      </c>
      <c r="S4" s="121" t="s">
        <v>20</v>
      </c>
      <c r="T4" s="121" t="s">
        <v>21</v>
      </c>
      <c r="U4" s="121" t="s">
        <v>22</v>
      </c>
      <c r="V4" s="121" t="s">
        <v>23</v>
      </c>
      <c r="W4" s="121" t="s">
        <v>24</v>
      </c>
      <c r="X4" s="121" t="s">
        <v>25</v>
      </c>
      <c r="Y4" s="121" t="s">
        <v>26</v>
      </c>
      <c r="Z4" s="121" t="s">
        <v>27</v>
      </c>
      <c r="AA4" s="121" t="s">
        <v>28</v>
      </c>
      <c r="AB4" s="122" t="s">
        <v>29</v>
      </c>
      <c r="AC4" s="122" t="s">
        <v>30</v>
      </c>
      <c r="AD4" s="121" t="s">
        <v>31</v>
      </c>
      <c r="AE4" s="121" t="s">
        <v>32</v>
      </c>
      <c r="AF4" s="121" t="s">
        <v>33</v>
      </c>
      <c r="AG4" s="121" t="s">
        <v>34</v>
      </c>
      <c r="AH4" s="121" t="s">
        <v>35</v>
      </c>
      <c r="AI4" s="121" t="s">
        <v>36</v>
      </c>
    </row>
    <row r="5" spans="1:35" ht="15.75" thickBot="1" x14ac:dyDescent="0.3">
      <c r="A5" s="10" t="s">
        <v>37</v>
      </c>
      <c r="B5" s="11" t="s">
        <v>38</v>
      </c>
      <c r="C5" s="12" t="s">
        <v>39</v>
      </c>
      <c r="D5" s="13">
        <f>E5+F5+G5+H5+I5+J5+K5+L5+M5+N5+O5+P5+Q5+R5+S5+T5+U5+V5+W5+X5+Y5+Z5+AA5+AB5+AC5+AD5+AE5+AF5+AG5+AH5+AI5</f>
        <v>8366.2249999999985</v>
      </c>
      <c r="E5" s="13">
        <f>E8+E15+E26+E28+E31+E33+E35+E37+E39+E41+E43+E45+E47+E49+E51+E53+E55+E57+E59+E61+E63+E65</f>
        <v>26.25</v>
      </c>
      <c r="F5" s="13">
        <f t="shared" ref="F5:AI5" si="0">F8+F15+F26+F28+F31+F33+F35+F37+F39+F41+F43+F45+F47+F49+F51+F53+F55+F57+F59+F61+F63+F65</f>
        <v>520.51499999999999</v>
      </c>
      <c r="G5" s="13">
        <f t="shared" si="0"/>
        <v>1.3240000000000001</v>
      </c>
      <c r="H5" s="13">
        <f t="shared" si="0"/>
        <v>46.024000000000001</v>
      </c>
      <c r="I5" s="13">
        <f t="shared" si="0"/>
        <v>122.694</v>
      </c>
      <c r="J5" s="13">
        <f t="shared" si="0"/>
        <v>255.39499999999998</v>
      </c>
      <c r="K5" s="13">
        <f t="shared" si="0"/>
        <v>10.170999999999999</v>
      </c>
      <c r="L5" s="13">
        <f t="shared" si="0"/>
        <v>83.254000000000005</v>
      </c>
      <c r="M5" s="13">
        <f t="shared" si="0"/>
        <v>419.66</v>
      </c>
      <c r="N5" s="13">
        <f t="shared" si="0"/>
        <v>2.6469999999999998</v>
      </c>
      <c r="O5" s="13">
        <f t="shared" si="0"/>
        <v>2.6469999999999998</v>
      </c>
      <c r="P5" s="13">
        <f t="shared" si="0"/>
        <v>378.98399999999998</v>
      </c>
      <c r="Q5" s="80">
        <f t="shared" si="0"/>
        <v>811.81099999999992</v>
      </c>
      <c r="R5" s="13">
        <f t="shared" si="0"/>
        <v>237.92100000000002</v>
      </c>
      <c r="S5" s="13">
        <f t="shared" si="0"/>
        <v>160.74700000000001</v>
      </c>
      <c r="T5" s="13">
        <f t="shared" si="0"/>
        <v>150.42100000000002</v>
      </c>
      <c r="U5" s="13">
        <f t="shared" si="0"/>
        <v>307.99699999999996</v>
      </c>
      <c r="V5" s="13">
        <f t="shared" si="0"/>
        <v>149.09700000000001</v>
      </c>
      <c r="W5" s="13">
        <f t="shared" si="0"/>
        <v>309.54699999999997</v>
      </c>
      <c r="X5" s="13">
        <f t="shared" si="0"/>
        <v>2.6469999999999998</v>
      </c>
      <c r="Y5" s="13">
        <f t="shared" si="0"/>
        <v>190.125</v>
      </c>
      <c r="Z5" s="13">
        <f>Z8+Z15+Z26+Z28+Z31+Z33+Z35+Z37+Z39+Z41+Z43+Z45+Z47+Z49+Z51+Z53+Z55+Z57+Z59+Z61+Z63+Z65</f>
        <v>1485.2360000000001</v>
      </c>
      <c r="AA5" s="13">
        <f t="shared" si="0"/>
        <v>45.021999999999998</v>
      </c>
      <c r="AB5" s="13">
        <f t="shared" si="0"/>
        <v>1046.4859999999999</v>
      </c>
      <c r="AC5" s="13">
        <f t="shared" si="0"/>
        <v>264.84699999999998</v>
      </c>
      <c r="AD5" s="13">
        <f t="shared" si="0"/>
        <v>297.62200000000001</v>
      </c>
      <c r="AE5" s="13">
        <f t="shared" si="0"/>
        <v>1.325</v>
      </c>
      <c r="AF5" s="13">
        <f t="shared" si="0"/>
        <v>169.947</v>
      </c>
      <c r="AG5" s="13">
        <f t="shared" si="0"/>
        <v>325.46800000000002</v>
      </c>
      <c r="AH5" s="13">
        <f t="shared" si="0"/>
        <v>507.84699999999998</v>
      </c>
      <c r="AI5" s="13">
        <f t="shared" si="0"/>
        <v>32.546999999999997</v>
      </c>
    </row>
    <row r="6" spans="1:35" s="18" customFormat="1" ht="15" x14ac:dyDescent="0.25">
      <c r="A6" s="131">
        <v>1</v>
      </c>
      <c r="B6" s="14" t="s">
        <v>40</v>
      </c>
      <c r="C6" s="15" t="s">
        <v>41</v>
      </c>
      <c r="D6" s="16">
        <f>E6+F6+G6+H6+I6+J6+K6+L6+M6+N6+O6+P6+Q6+R6+S6+T6+U6+V6+W6+X6+Y6+Z6+AA6+AB6+AC6+AD6+AE6+AF6+AG6+AH6+AI6</f>
        <v>3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>
        <v>1</v>
      </c>
      <c r="R6" s="17">
        <v>0</v>
      </c>
      <c r="S6" s="17">
        <v>0</v>
      </c>
      <c r="T6" s="17"/>
      <c r="U6" s="17">
        <v>1</v>
      </c>
      <c r="V6" s="17"/>
      <c r="W6" s="17"/>
      <c r="X6" s="17"/>
      <c r="Y6" s="17">
        <v>1</v>
      </c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s="24" customFormat="1" ht="15" x14ac:dyDescent="0.25">
      <c r="A7" s="132"/>
      <c r="B7" s="19"/>
      <c r="C7" s="20" t="s">
        <v>42</v>
      </c>
      <c r="D7" s="21">
        <f t="shared" ref="D7:D70" si="1">E7+F7+G7+H7+I7+J7+K7+L7+M7+N7+O7+P7+Q7+R7+S7+T7+U7+V7+W7+X7+Y7+Z7+AA7+AB7+AC7+AD7+AE7+AF7+AG7+AH7+AI7</f>
        <v>0.60000000000000009</v>
      </c>
      <c r="E7" s="22">
        <f t="shared" ref="E7:V8" si="2">E9+E11</f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2">
        <f t="shared" si="2"/>
        <v>0</v>
      </c>
      <c r="K7" s="23">
        <f t="shared" si="2"/>
        <v>0</v>
      </c>
      <c r="L7" s="23">
        <f t="shared" si="2"/>
        <v>0</v>
      </c>
      <c r="M7" s="23">
        <f t="shared" si="2"/>
        <v>0</v>
      </c>
      <c r="N7" s="22">
        <f t="shared" si="2"/>
        <v>0</v>
      </c>
      <c r="O7" s="22">
        <f t="shared" si="2"/>
        <v>0</v>
      </c>
      <c r="P7" s="22">
        <f t="shared" si="2"/>
        <v>0</v>
      </c>
      <c r="Q7" s="22">
        <f t="shared" si="2"/>
        <v>0.2</v>
      </c>
      <c r="R7" s="22">
        <f t="shared" si="2"/>
        <v>0</v>
      </c>
      <c r="S7" s="22">
        <f t="shared" si="2"/>
        <v>0</v>
      </c>
      <c r="T7" s="22">
        <f t="shared" si="2"/>
        <v>0</v>
      </c>
      <c r="U7" s="22">
        <f t="shared" si="2"/>
        <v>0.2</v>
      </c>
      <c r="V7" s="22">
        <f t="shared" si="2"/>
        <v>0</v>
      </c>
      <c r="W7" s="22">
        <f>W9+W11</f>
        <v>0</v>
      </c>
      <c r="X7" s="22">
        <f t="shared" ref="X7:AI8" si="3">X9+X11</f>
        <v>0</v>
      </c>
      <c r="Y7" s="22">
        <f t="shared" si="3"/>
        <v>0.2</v>
      </c>
      <c r="Z7" s="22">
        <f t="shared" si="3"/>
        <v>0</v>
      </c>
      <c r="AA7" s="22">
        <f t="shared" si="3"/>
        <v>0</v>
      </c>
      <c r="AB7" s="22">
        <f t="shared" si="3"/>
        <v>0</v>
      </c>
      <c r="AC7" s="22">
        <f t="shared" si="3"/>
        <v>0</v>
      </c>
      <c r="AD7" s="22">
        <f t="shared" si="3"/>
        <v>0</v>
      </c>
      <c r="AE7" s="22">
        <f t="shared" si="3"/>
        <v>0</v>
      </c>
      <c r="AF7" s="23">
        <f t="shared" si="3"/>
        <v>0</v>
      </c>
      <c r="AG7" s="23">
        <f t="shared" si="3"/>
        <v>0</v>
      </c>
      <c r="AH7" s="22">
        <f t="shared" si="3"/>
        <v>0</v>
      </c>
      <c r="AI7" s="23">
        <f t="shared" si="3"/>
        <v>0</v>
      </c>
    </row>
    <row r="8" spans="1:35" s="24" customFormat="1" ht="15" x14ac:dyDescent="0.25">
      <c r="A8" s="133"/>
      <c r="B8" s="25" t="s">
        <v>43</v>
      </c>
      <c r="C8" s="20" t="s">
        <v>39</v>
      </c>
      <c r="D8" s="21">
        <f t="shared" si="1"/>
        <v>476.70000000000005</v>
      </c>
      <c r="E8" s="22">
        <f t="shared" si="2"/>
        <v>0</v>
      </c>
      <c r="F8" s="22">
        <f t="shared" si="2"/>
        <v>0</v>
      </c>
      <c r="G8" s="22">
        <f t="shared" si="2"/>
        <v>0</v>
      </c>
      <c r="H8" s="22">
        <f t="shared" si="2"/>
        <v>0</v>
      </c>
      <c r="I8" s="22">
        <f t="shared" si="2"/>
        <v>0</v>
      </c>
      <c r="J8" s="22">
        <f t="shared" si="2"/>
        <v>0</v>
      </c>
      <c r="K8" s="23">
        <f t="shared" si="2"/>
        <v>0</v>
      </c>
      <c r="L8" s="23">
        <f t="shared" si="2"/>
        <v>0</v>
      </c>
      <c r="M8" s="23">
        <f t="shared" si="2"/>
        <v>0</v>
      </c>
      <c r="N8" s="22">
        <f t="shared" si="2"/>
        <v>0</v>
      </c>
      <c r="O8" s="22">
        <f t="shared" si="2"/>
        <v>0</v>
      </c>
      <c r="P8" s="22">
        <f t="shared" si="2"/>
        <v>0</v>
      </c>
      <c r="Q8" s="22">
        <f t="shared" si="2"/>
        <v>158.9</v>
      </c>
      <c r="R8" s="22">
        <f t="shared" si="2"/>
        <v>0</v>
      </c>
      <c r="S8" s="22">
        <f t="shared" si="2"/>
        <v>0</v>
      </c>
      <c r="T8" s="22">
        <f t="shared" si="2"/>
        <v>0</v>
      </c>
      <c r="U8" s="22">
        <f t="shared" si="2"/>
        <v>158.9</v>
      </c>
      <c r="V8" s="22">
        <f t="shared" si="2"/>
        <v>0</v>
      </c>
      <c r="W8" s="22">
        <f>W10+W12</f>
        <v>0</v>
      </c>
      <c r="X8" s="22">
        <f t="shared" si="3"/>
        <v>0</v>
      </c>
      <c r="Y8" s="22">
        <f t="shared" si="3"/>
        <v>158.9</v>
      </c>
      <c r="Z8" s="22">
        <f t="shared" si="3"/>
        <v>0</v>
      </c>
      <c r="AA8" s="22">
        <f t="shared" si="3"/>
        <v>0</v>
      </c>
      <c r="AB8" s="22">
        <f t="shared" si="3"/>
        <v>0</v>
      </c>
      <c r="AC8" s="22">
        <f t="shared" si="3"/>
        <v>0</v>
      </c>
      <c r="AD8" s="22">
        <f t="shared" si="3"/>
        <v>0</v>
      </c>
      <c r="AE8" s="22">
        <f t="shared" si="3"/>
        <v>0</v>
      </c>
      <c r="AF8" s="23">
        <f t="shared" si="3"/>
        <v>0</v>
      </c>
      <c r="AG8" s="23">
        <f t="shared" si="3"/>
        <v>0</v>
      </c>
      <c r="AH8" s="22">
        <f t="shared" si="3"/>
        <v>0</v>
      </c>
      <c r="AI8" s="23">
        <f t="shared" si="3"/>
        <v>0</v>
      </c>
    </row>
    <row r="9" spans="1:35" s="24" customFormat="1" ht="15" x14ac:dyDescent="0.25">
      <c r="A9" s="142" t="s">
        <v>44</v>
      </c>
      <c r="B9" s="136" t="s">
        <v>45</v>
      </c>
      <c r="C9" s="26" t="s">
        <v>42</v>
      </c>
      <c r="D9" s="27">
        <f t="shared" si="1"/>
        <v>0</v>
      </c>
      <c r="E9" s="28"/>
      <c r="F9" s="28"/>
      <c r="G9" s="28"/>
      <c r="H9" s="28"/>
      <c r="I9" s="28"/>
      <c r="J9" s="28"/>
      <c r="K9" s="28"/>
      <c r="L9" s="29"/>
      <c r="M9" s="29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30"/>
    </row>
    <row r="10" spans="1:35" s="24" customFormat="1" ht="15" x14ac:dyDescent="0.25">
      <c r="A10" s="143"/>
      <c r="B10" s="137"/>
      <c r="C10" s="26" t="s">
        <v>39</v>
      </c>
      <c r="D10" s="27">
        <f t="shared" si="1"/>
        <v>0</v>
      </c>
      <c r="E10" s="28"/>
      <c r="F10" s="28"/>
      <c r="G10" s="28"/>
      <c r="H10" s="28"/>
      <c r="I10" s="28"/>
      <c r="J10" s="28"/>
      <c r="K10" s="28"/>
      <c r="L10" s="29"/>
      <c r="M10" s="29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30"/>
    </row>
    <row r="11" spans="1:35" s="24" customFormat="1" ht="15" x14ac:dyDescent="0.25">
      <c r="A11" s="134" t="s">
        <v>46</v>
      </c>
      <c r="B11" s="136" t="s">
        <v>47</v>
      </c>
      <c r="C11" s="26" t="s">
        <v>42</v>
      </c>
      <c r="D11" s="27">
        <f t="shared" si="1"/>
        <v>0.60000000000000009</v>
      </c>
      <c r="E11" s="31"/>
      <c r="F11" s="31"/>
      <c r="G11" s="31"/>
      <c r="H11" s="31"/>
      <c r="I11" s="31"/>
      <c r="J11" s="31"/>
      <c r="K11" s="32"/>
      <c r="L11" s="31"/>
      <c r="M11" s="31"/>
      <c r="N11" s="31"/>
      <c r="O11" s="31"/>
      <c r="P11" s="31"/>
      <c r="Q11" s="32">
        <v>0.2</v>
      </c>
      <c r="R11" s="31"/>
      <c r="S11" s="31"/>
      <c r="T11" s="31"/>
      <c r="U11" s="32">
        <v>0.2</v>
      </c>
      <c r="V11" s="31"/>
      <c r="W11" s="31"/>
      <c r="X11" s="31"/>
      <c r="Y11" s="32">
        <v>0.2</v>
      </c>
      <c r="Z11" s="31"/>
      <c r="AA11" s="31"/>
      <c r="AB11" s="31"/>
      <c r="AC11" s="31"/>
      <c r="AD11" s="31"/>
      <c r="AE11" s="31"/>
      <c r="AF11" s="32"/>
      <c r="AG11" s="32"/>
      <c r="AH11" s="31"/>
      <c r="AI11" s="31"/>
    </row>
    <row r="12" spans="1:35" s="24" customFormat="1" ht="15" x14ac:dyDescent="0.25">
      <c r="A12" s="135"/>
      <c r="B12" s="137"/>
      <c r="C12" s="26" t="s">
        <v>39</v>
      </c>
      <c r="D12" s="27">
        <f t="shared" si="1"/>
        <v>476.70000000000005</v>
      </c>
      <c r="E12" s="31"/>
      <c r="F12" s="31"/>
      <c r="G12" s="31"/>
      <c r="H12" s="31"/>
      <c r="I12" s="31"/>
      <c r="J12" s="31"/>
      <c r="K12" s="32"/>
      <c r="L12" s="31"/>
      <c r="M12" s="31"/>
      <c r="N12" s="31"/>
      <c r="O12" s="31"/>
      <c r="P12" s="31"/>
      <c r="Q12" s="32">
        <v>158.9</v>
      </c>
      <c r="R12" s="31"/>
      <c r="S12" s="31"/>
      <c r="T12" s="31"/>
      <c r="U12" s="32">
        <v>158.9</v>
      </c>
      <c r="V12" s="31"/>
      <c r="W12" s="31"/>
      <c r="X12" s="31"/>
      <c r="Y12" s="32">
        <v>158.9</v>
      </c>
      <c r="Z12" s="31"/>
      <c r="AA12" s="31"/>
      <c r="AB12" s="31"/>
      <c r="AC12" s="31"/>
      <c r="AD12" s="31"/>
      <c r="AE12" s="31"/>
      <c r="AF12" s="32"/>
      <c r="AG12" s="32"/>
      <c r="AH12" s="31"/>
      <c r="AI12" s="31"/>
    </row>
    <row r="13" spans="1:35" s="24" customFormat="1" ht="23.45" customHeight="1" thickBot="1" x14ac:dyDescent="0.3">
      <c r="A13" s="120" t="s">
        <v>48</v>
      </c>
      <c r="B13" s="34" t="s">
        <v>49</v>
      </c>
      <c r="C13" s="35" t="s">
        <v>39</v>
      </c>
      <c r="D13" s="36">
        <f t="shared" si="1"/>
        <v>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s="24" customFormat="1" ht="15" customHeight="1" x14ac:dyDescent="0.25">
      <c r="A14" s="138" t="s">
        <v>50</v>
      </c>
      <c r="B14" s="140" t="s">
        <v>51</v>
      </c>
      <c r="C14" s="38" t="s">
        <v>41</v>
      </c>
      <c r="D14" s="16">
        <f t="shared" si="1"/>
        <v>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35" s="24" customFormat="1" ht="15.75" thickBot="1" x14ac:dyDescent="0.3">
      <c r="A15" s="139"/>
      <c r="B15" s="141"/>
      <c r="C15" s="40" t="s">
        <v>39</v>
      </c>
      <c r="D15" s="27">
        <f t="shared" si="1"/>
        <v>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</row>
    <row r="16" spans="1:35" s="24" customFormat="1" ht="15" hidden="1" customHeight="1" x14ac:dyDescent="0.25">
      <c r="A16" s="148" t="s">
        <v>52</v>
      </c>
      <c r="B16" s="149" t="s">
        <v>53</v>
      </c>
      <c r="C16" s="26" t="s">
        <v>54</v>
      </c>
      <c r="D16" s="27">
        <f t="shared" si="1"/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</row>
    <row r="17" spans="1:35" s="24" customFormat="1" ht="15" hidden="1" customHeight="1" x14ac:dyDescent="0.25">
      <c r="A17" s="139"/>
      <c r="B17" s="150"/>
      <c r="C17" s="26" t="s">
        <v>39</v>
      </c>
      <c r="D17" s="27">
        <f t="shared" si="1"/>
        <v>0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 s="24" customFormat="1" ht="15" hidden="1" customHeight="1" x14ac:dyDescent="0.25">
      <c r="A18" s="148" t="s">
        <v>55</v>
      </c>
      <c r="B18" s="151" t="s">
        <v>56</v>
      </c>
      <c r="C18" s="26" t="s">
        <v>57</v>
      </c>
      <c r="D18" s="27">
        <f t="shared" si="1"/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35" s="24" customFormat="1" ht="18.600000000000001" hidden="1" customHeight="1" x14ac:dyDescent="0.25">
      <c r="A19" s="139"/>
      <c r="B19" s="152"/>
      <c r="C19" s="26" t="s">
        <v>39</v>
      </c>
      <c r="D19" s="27">
        <f t="shared" si="1"/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 s="24" customFormat="1" ht="15" hidden="1" customHeight="1" x14ac:dyDescent="0.25">
      <c r="A20" s="148" t="s">
        <v>58</v>
      </c>
      <c r="B20" s="151" t="s">
        <v>59</v>
      </c>
      <c r="C20" s="26" t="s">
        <v>57</v>
      </c>
      <c r="D20" s="27">
        <f t="shared" si="1"/>
        <v>0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</row>
    <row r="21" spans="1:35" s="24" customFormat="1" ht="15" hidden="1" customHeight="1" x14ac:dyDescent="0.25">
      <c r="A21" s="139"/>
      <c r="B21" s="152"/>
      <c r="C21" s="26" t="s">
        <v>39</v>
      </c>
      <c r="D21" s="27">
        <f t="shared" si="1"/>
        <v>0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</row>
    <row r="22" spans="1:35" s="24" customFormat="1" ht="15" hidden="1" customHeight="1" x14ac:dyDescent="0.25">
      <c r="A22" s="148" t="s">
        <v>60</v>
      </c>
      <c r="B22" s="149" t="s">
        <v>61</v>
      </c>
      <c r="C22" s="26" t="s">
        <v>62</v>
      </c>
      <c r="D22" s="27">
        <f t="shared" si="1"/>
        <v>0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</row>
    <row r="23" spans="1:35" s="24" customFormat="1" ht="15" hidden="1" customHeight="1" x14ac:dyDescent="0.25">
      <c r="A23" s="139"/>
      <c r="B23" s="150"/>
      <c r="C23" s="26" t="s">
        <v>39</v>
      </c>
      <c r="D23" s="27">
        <f t="shared" si="1"/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 s="24" customFormat="1" ht="22.9" hidden="1" customHeight="1" x14ac:dyDescent="0.25">
      <c r="A24" s="43" t="s">
        <v>63</v>
      </c>
      <c r="B24" s="44" t="s">
        <v>64</v>
      </c>
      <c r="C24" s="45" t="s">
        <v>39</v>
      </c>
      <c r="D24" s="27">
        <f t="shared" si="1"/>
        <v>0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 s="24" customFormat="1" ht="15" x14ac:dyDescent="0.25">
      <c r="A25" s="153" t="s">
        <v>65</v>
      </c>
      <c r="B25" s="155" t="s">
        <v>66</v>
      </c>
      <c r="C25" s="46" t="s">
        <v>67</v>
      </c>
      <c r="D25" s="27">
        <f t="shared" si="1"/>
        <v>1.7200000000000002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29">
        <v>0.1</v>
      </c>
      <c r="S25" s="29">
        <v>0.12</v>
      </c>
      <c r="T25" s="47">
        <v>0.1</v>
      </c>
      <c r="U25" s="29">
        <v>0.1</v>
      </c>
      <c r="V25" s="29">
        <v>0.1</v>
      </c>
      <c r="W25" s="28"/>
      <c r="X25" s="28"/>
      <c r="Y25" s="28"/>
      <c r="Z25" s="29">
        <v>0.6</v>
      </c>
      <c r="AA25" s="28"/>
      <c r="AB25" s="29">
        <v>0.6</v>
      </c>
      <c r="AC25" s="28"/>
      <c r="AD25" s="28"/>
      <c r="AE25" s="28"/>
      <c r="AF25" s="28"/>
      <c r="AG25" s="29"/>
      <c r="AH25" s="28"/>
      <c r="AI25" s="28"/>
    </row>
    <row r="26" spans="1:35" s="24" customFormat="1" ht="15.75" thickBot="1" x14ac:dyDescent="0.3">
      <c r="A26" s="154"/>
      <c r="B26" s="156"/>
      <c r="C26" s="48" t="s">
        <v>39</v>
      </c>
      <c r="D26" s="36">
        <f t="shared" si="1"/>
        <v>1001.4099999999999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/>
      <c r="R26" s="50">
        <v>58.22</v>
      </c>
      <c r="S26" s="50">
        <v>69.87</v>
      </c>
      <c r="T26" s="36">
        <v>58.22</v>
      </c>
      <c r="U26" s="50">
        <v>58.22</v>
      </c>
      <c r="V26" s="50">
        <v>58.22</v>
      </c>
      <c r="W26" s="49"/>
      <c r="X26" s="49"/>
      <c r="Y26" s="49"/>
      <c r="Z26" s="50">
        <v>349.33</v>
      </c>
      <c r="AA26" s="49"/>
      <c r="AB26" s="50">
        <v>349.33</v>
      </c>
      <c r="AC26" s="49"/>
      <c r="AD26" s="51"/>
      <c r="AE26" s="49"/>
      <c r="AF26" s="49"/>
      <c r="AG26" s="49"/>
      <c r="AH26" s="49"/>
      <c r="AI26" s="49"/>
    </row>
    <row r="27" spans="1:35" s="24" customFormat="1" ht="15" x14ac:dyDescent="0.25">
      <c r="A27" s="153" t="s">
        <v>68</v>
      </c>
      <c r="B27" s="155" t="s">
        <v>69</v>
      </c>
      <c r="C27" s="52" t="s">
        <v>42</v>
      </c>
      <c r="D27" s="53">
        <f t="shared" si="1"/>
        <v>0.2</v>
      </c>
      <c r="E27" s="54"/>
      <c r="F27" s="54"/>
      <c r="G27" s="54"/>
      <c r="H27" s="54"/>
      <c r="I27" s="55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6"/>
      <c r="U27" s="54"/>
      <c r="V27" s="54"/>
      <c r="W27" s="54"/>
      <c r="X27" s="54"/>
      <c r="Y27" s="54"/>
      <c r="Z27" s="55"/>
      <c r="AA27" s="54">
        <v>0.2</v>
      </c>
      <c r="AB27" s="54"/>
      <c r="AC27" s="54"/>
      <c r="AD27" s="54"/>
      <c r="AE27" s="54"/>
      <c r="AF27" s="54"/>
      <c r="AG27" s="54"/>
      <c r="AH27" s="54"/>
      <c r="AI27" s="54"/>
    </row>
    <row r="28" spans="1:35" s="24" customFormat="1" ht="15.75" thickBot="1" x14ac:dyDescent="0.3">
      <c r="A28" s="154"/>
      <c r="B28" s="156"/>
      <c r="C28" s="45" t="s">
        <v>39</v>
      </c>
      <c r="D28" s="36">
        <f t="shared" si="1"/>
        <v>42.375</v>
      </c>
      <c r="E28" s="50"/>
      <c r="F28" s="50"/>
      <c r="G28" s="50"/>
      <c r="H28" s="50"/>
      <c r="I28" s="51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36"/>
      <c r="U28" s="50"/>
      <c r="V28" s="50"/>
      <c r="W28" s="50"/>
      <c r="X28" s="50"/>
      <c r="Y28" s="50"/>
      <c r="Z28" s="51"/>
      <c r="AA28" s="50">
        <v>42.375</v>
      </c>
      <c r="AB28" s="50"/>
      <c r="AC28" s="50"/>
      <c r="AD28" s="50"/>
      <c r="AE28" s="50"/>
      <c r="AF28" s="50"/>
      <c r="AG28" s="50"/>
      <c r="AH28" s="50"/>
      <c r="AI28" s="50"/>
    </row>
    <row r="29" spans="1:35" s="24" customFormat="1" ht="15" x14ac:dyDescent="0.25">
      <c r="A29" s="153" t="s">
        <v>70</v>
      </c>
      <c r="B29" s="158" t="s">
        <v>71</v>
      </c>
      <c r="C29" s="46" t="s">
        <v>42</v>
      </c>
      <c r="D29" s="53">
        <f t="shared" si="1"/>
        <v>3.2960000000000003</v>
      </c>
      <c r="E29" s="39"/>
      <c r="F29" s="39">
        <v>0.41199999999999998</v>
      </c>
      <c r="G29" s="39"/>
      <c r="H29" s="39"/>
      <c r="I29" s="39"/>
      <c r="J29" s="39">
        <v>0.128</v>
      </c>
      <c r="K29" s="39"/>
      <c r="L29" s="39"/>
      <c r="M29" s="39">
        <v>9.1999999999999998E-2</v>
      </c>
      <c r="N29" s="39"/>
      <c r="O29" s="57"/>
      <c r="P29" s="57"/>
      <c r="Q29" s="57">
        <v>0.21</v>
      </c>
      <c r="R29" s="57"/>
      <c r="S29" s="57"/>
      <c r="T29" s="57"/>
      <c r="U29" s="57"/>
      <c r="V29" s="57"/>
      <c r="W29" s="56">
        <v>0.14199999999999999</v>
      </c>
      <c r="X29" s="57"/>
      <c r="Y29" s="39"/>
      <c r="Z29" s="56">
        <v>0.86699999999999999</v>
      </c>
      <c r="AA29" s="57"/>
      <c r="AB29" s="57">
        <v>0.33</v>
      </c>
      <c r="AC29" s="57">
        <v>0.124</v>
      </c>
      <c r="AD29" s="39">
        <v>0.19800000000000001</v>
      </c>
      <c r="AE29" s="39"/>
      <c r="AF29" s="39"/>
      <c r="AG29" s="39">
        <v>0.122</v>
      </c>
      <c r="AH29" s="39">
        <v>0.67100000000000004</v>
      </c>
      <c r="AI29" s="57"/>
    </row>
    <row r="30" spans="1:35" s="24" customFormat="1" ht="15" x14ac:dyDescent="0.25">
      <c r="A30" s="157"/>
      <c r="B30" s="159"/>
      <c r="C30" s="26" t="s">
        <v>72</v>
      </c>
      <c r="D30" s="58">
        <f t="shared" si="1"/>
        <v>21</v>
      </c>
      <c r="E30" s="41"/>
      <c r="F30" s="41">
        <v>1</v>
      </c>
      <c r="G30" s="41"/>
      <c r="H30" s="41"/>
      <c r="I30" s="41"/>
      <c r="J30" s="41">
        <v>2</v>
      </c>
      <c r="K30" s="41"/>
      <c r="L30" s="41"/>
      <c r="M30" s="41">
        <v>2</v>
      </c>
      <c r="N30" s="41"/>
      <c r="O30" s="59"/>
      <c r="P30" s="59"/>
      <c r="Q30" s="59">
        <v>3</v>
      </c>
      <c r="R30" s="59"/>
      <c r="S30" s="59"/>
      <c r="T30" s="59"/>
      <c r="U30" s="59"/>
      <c r="V30" s="59"/>
      <c r="W30" s="41">
        <v>2</v>
      </c>
      <c r="X30" s="59"/>
      <c r="Y30" s="41"/>
      <c r="Z30" s="41">
        <v>2</v>
      </c>
      <c r="AA30" s="59"/>
      <c r="AB30" s="59">
        <v>0</v>
      </c>
      <c r="AC30" s="59">
        <v>2</v>
      </c>
      <c r="AD30" s="41">
        <v>3</v>
      </c>
      <c r="AE30" s="41"/>
      <c r="AF30" s="41"/>
      <c r="AG30" s="41">
        <v>2</v>
      </c>
      <c r="AH30" s="41">
        <v>2</v>
      </c>
      <c r="AI30" s="59"/>
    </row>
    <row r="31" spans="1:35" s="24" customFormat="1" ht="15.75" thickBot="1" x14ac:dyDescent="0.3">
      <c r="A31" s="154"/>
      <c r="B31" s="160"/>
      <c r="C31" s="48" t="s">
        <v>39</v>
      </c>
      <c r="D31" s="36">
        <f t="shared" si="1"/>
        <v>3698.0059999999999</v>
      </c>
      <c r="E31" s="60"/>
      <c r="F31" s="36">
        <v>390.4</v>
      </c>
      <c r="G31" s="60"/>
      <c r="H31" s="60"/>
      <c r="I31" s="36"/>
      <c r="J31" s="36">
        <v>220.1</v>
      </c>
      <c r="K31" s="60"/>
      <c r="L31" s="36"/>
      <c r="M31" s="36">
        <v>224.3</v>
      </c>
      <c r="N31" s="36"/>
      <c r="O31" s="61"/>
      <c r="P31" s="61"/>
      <c r="Q31" s="61">
        <v>342</v>
      </c>
      <c r="R31" s="61"/>
      <c r="S31" s="61"/>
      <c r="T31" s="61"/>
      <c r="U31" s="61"/>
      <c r="V31" s="61"/>
      <c r="W31" s="36">
        <v>292</v>
      </c>
      <c r="X31" s="61"/>
      <c r="Y31" s="36"/>
      <c r="Z31" s="36">
        <v>801.5</v>
      </c>
      <c r="AA31" s="61"/>
      <c r="AB31" s="61">
        <v>304.7</v>
      </c>
      <c r="AC31" s="61">
        <v>200.1</v>
      </c>
      <c r="AD31" s="36">
        <v>273.30599999999998</v>
      </c>
      <c r="AE31" s="60"/>
      <c r="AF31" s="36"/>
      <c r="AG31" s="36">
        <v>187.1</v>
      </c>
      <c r="AH31" s="36">
        <v>462.5</v>
      </c>
      <c r="AI31" s="61"/>
    </row>
    <row r="32" spans="1:35" s="24" customFormat="1" ht="15" customHeight="1" x14ac:dyDescent="0.25">
      <c r="A32" s="153" t="s">
        <v>73</v>
      </c>
      <c r="B32" s="158" t="s">
        <v>74</v>
      </c>
      <c r="C32" s="52" t="s">
        <v>42</v>
      </c>
      <c r="D32" s="53">
        <f t="shared" si="1"/>
        <v>0</v>
      </c>
      <c r="E32" s="55"/>
      <c r="F32" s="55"/>
      <c r="G32" s="55"/>
      <c r="H32" s="55"/>
      <c r="I32" s="55"/>
      <c r="J32" s="55"/>
      <c r="K32" s="54"/>
      <c r="L32" s="55"/>
      <c r="M32" s="55"/>
      <c r="N32" s="55"/>
      <c r="O32" s="56"/>
      <c r="P32" s="54"/>
      <c r="Q32" s="54"/>
      <c r="R32" s="55"/>
      <c r="S32" s="54"/>
      <c r="T32" s="56"/>
      <c r="U32" s="54"/>
      <c r="V32" s="55"/>
      <c r="W32" s="54"/>
      <c r="X32" s="55"/>
      <c r="Y32" s="55"/>
      <c r="Z32" s="54"/>
      <c r="AA32" s="55"/>
      <c r="AB32" s="55"/>
      <c r="AC32" s="55"/>
      <c r="AD32" s="55"/>
      <c r="AE32" s="55"/>
      <c r="AF32" s="55"/>
      <c r="AG32" s="55"/>
      <c r="AH32" s="55"/>
      <c r="AI32" s="55"/>
    </row>
    <row r="33" spans="1:35" s="24" customFormat="1" ht="15.75" thickBot="1" x14ac:dyDescent="0.3">
      <c r="A33" s="154"/>
      <c r="B33" s="160"/>
      <c r="C33" s="45" t="s">
        <v>39</v>
      </c>
      <c r="D33" s="36">
        <f t="shared" si="1"/>
        <v>0</v>
      </c>
      <c r="E33" s="51"/>
      <c r="F33" s="51"/>
      <c r="G33" s="51"/>
      <c r="H33" s="51"/>
      <c r="I33" s="51"/>
      <c r="J33" s="51"/>
      <c r="K33" s="50"/>
      <c r="L33" s="51"/>
      <c r="M33" s="51"/>
      <c r="N33" s="51"/>
      <c r="O33" s="50"/>
      <c r="P33" s="50"/>
      <c r="Q33" s="50"/>
      <c r="R33" s="50"/>
      <c r="S33" s="50"/>
      <c r="T33" s="36"/>
      <c r="U33" s="50"/>
      <c r="V33" s="51"/>
      <c r="W33" s="50"/>
      <c r="X33" s="51"/>
      <c r="Y33" s="51"/>
      <c r="Z33" s="50"/>
      <c r="AA33" s="51"/>
      <c r="AB33" s="51"/>
      <c r="AC33" s="51"/>
      <c r="AD33" s="51"/>
      <c r="AE33" s="51"/>
      <c r="AF33" s="50"/>
      <c r="AG33" s="51"/>
      <c r="AH33" s="51"/>
      <c r="AI33" s="51"/>
    </row>
    <row r="34" spans="1:35" s="24" customFormat="1" ht="15" customHeight="1" x14ac:dyDescent="0.25">
      <c r="A34" s="153" t="s">
        <v>75</v>
      </c>
      <c r="B34" s="158" t="s">
        <v>76</v>
      </c>
      <c r="C34" s="46" t="s">
        <v>42</v>
      </c>
      <c r="D34" s="53">
        <f t="shared" si="1"/>
        <v>0.39300000000000013</v>
      </c>
      <c r="E34" s="55"/>
      <c r="F34" s="54">
        <v>0.02</v>
      </c>
      <c r="G34" s="55"/>
      <c r="H34" s="55"/>
      <c r="I34" s="54"/>
      <c r="J34" s="55"/>
      <c r="K34" s="54"/>
      <c r="L34" s="54"/>
      <c r="M34" s="54">
        <v>3.2000000000000001E-2</v>
      </c>
      <c r="N34" s="55"/>
      <c r="O34" s="54"/>
      <c r="P34" s="54">
        <v>2.4E-2</v>
      </c>
      <c r="Q34" s="54"/>
      <c r="R34" s="54"/>
      <c r="S34" s="54"/>
      <c r="T34" s="54"/>
      <c r="U34" s="54"/>
      <c r="V34" s="54"/>
      <c r="W34" s="54">
        <v>8.0000000000000002E-3</v>
      </c>
      <c r="X34" s="54"/>
      <c r="Y34" s="54">
        <v>1.6E-2</v>
      </c>
      <c r="Z34" s="54">
        <v>0.1</v>
      </c>
      <c r="AA34" s="55"/>
      <c r="AB34" s="54">
        <v>0.1</v>
      </c>
      <c r="AC34" s="54">
        <v>1.6E-2</v>
      </c>
      <c r="AD34" s="54"/>
      <c r="AE34" s="54"/>
      <c r="AF34" s="54">
        <v>0.02</v>
      </c>
      <c r="AG34" s="54">
        <v>2.5000000000000001E-2</v>
      </c>
      <c r="AH34" s="54">
        <v>1.6E-2</v>
      </c>
      <c r="AI34" s="54">
        <v>1.6E-2</v>
      </c>
    </row>
    <row r="35" spans="1:35" s="24" customFormat="1" ht="18" customHeight="1" thickBot="1" x14ac:dyDescent="0.3">
      <c r="A35" s="154"/>
      <c r="B35" s="160"/>
      <c r="C35" s="45" t="s">
        <v>39</v>
      </c>
      <c r="D35" s="36">
        <f t="shared" si="1"/>
        <v>734.26299999999992</v>
      </c>
      <c r="E35" s="51"/>
      <c r="F35" s="50">
        <v>37.299999999999997</v>
      </c>
      <c r="G35" s="51"/>
      <c r="H35" s="51"/>
      <c r="I35" s="50"/>
      <c r="J35" s="51"/>
      <c r="K35" s="50"/>
      <c r="L35" s="50"/>
      <c r="M35" s="50">
        <v>59.8</v>
      </c>
      <c r="N35" s="51"/>
      <c r="O35" s="50"/>
      <c r="P35" s="50">
        <v>44.863</v>
      </c>
      <c r="Q35" s="50"/>
      <c r="R35" s="50"/>
      <c r="S35" s="50"/>
      <c r="T35" s="50"/>
      <c r="U35" s="50"/>
      <c r="V35" s="50"/>
      <c r="W35" s="50">
        <v>14.9</v>
      </c>
      <c r="X35" s="29"/>
      <c r="Y35" s="50">
        <v>29.9</v>
      </c>
      <c r="Z35" s="50">
        <v>186.9</v>
      </c>
      <c r="AA35" s="51"/>
      <c r="AB35" s="50">
        <v>186.9</v>
      </c>
      <c r="AC35" s="50">
        <v>29.9</v>
      </c>
      <c r="AD35" s="50"/>
      <c r="AE35" s="50"/>
      <c r="AF35" s="50">
        <v>37.299999999999997</v>
      </c>
      <c r="AG35" s="50">
        <v>46.7</v>
      </c>
      <c r="AH35" s="50">
        <v>29.9</v>
      </c>
      <c r="AI35" s="50">
        <v>29.9</v>
      </c>
    </row>
    <row r="36" spans="1:35" s="24" customFormat="1" ht="15" x14ac:dyDescent="0.25">
      <c r="A36" s="153" t="s">
        <v>77</v>
      </c>
      <c r="B36" s="155" t="s">
        <v>78</v>
      </c>
      <c r="C36" s="46" t="s">
        <v>62</v>
      </c>
      <c r="D36" s="16">
        <f t="shared" si="1"/>
        <v>0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55"/>
      <c r="P36" s="55"/>
      <c r="Q36" s="42"/>
      <c r="R36" s="42"/>
      <c r="S36" s="42"/>
      <c r="T36" s="42"/>
      <c r="U36" s="42"/>
      <c r="V36" s="42"/>
      <c r="W36" s="62"/>
      <c r="X36" s="42"/>
      <c r="Y36" s="42"/>
      <c r="Z36" s="62"/>
      <c r="AA36" s="62"/>
      <c r="AB36" s="62"/>
      <c r="AC36" s="62"/>
      <c r="AD36" s="62"/>
      <c r="AE36" s="62"/>
      <c r="AF36" s="62"/>
      <c r="AG36" s="62"/>
      <c r="AH36" s="62"/>
      <c r="AI36" s="62"/>
    </row>
    <row r="37" spans="1:35" s="24" customFormat="1" ht="15.75" thickBot="1" x14ac:dyDescent="0.3">
      <c r="A37" s="154"/>
      <c r="B37" s="156"/>
      <c r="C37" s="48" t="s">
        <v>39</v>
      </c>
      <c r="D37" s="36">
        <f t="shared" si="1"/>
        <v>0</v>
      </c>
      <c r="E37" s="51"/>
      <c r="F37" s="51"/>
      <c r="G37" s="51"/>
      <c r="H37" s="51"/>
      <c r="I37" s="50"/>
      <c r="J37" s="50"/>
      <c r="K37" s="51"/>
      <c r="L37" s="50"/>
      <c r="M37" s="50"/>
      <c r="N37" s="50"/>
      <c r="O37" s="50"/>
      <c r="P37" s="50"/>
      <c r="Q37" s="51"/>
      <c r="R37" s="51"/>
      <c r="S37" s="51"/>
      <c r="T37" s="51"/>
      <c r="U37" s="51"/>
      <c r="V37" s="51"/>
      <c r="W37" s="50"/>
      <c r="X37" s="50"/>
      <c r="Y37" s="51"/>
      <c r="Z37" s="51"/>
      <c r="AA37" s="50"/>
      <c r="AB37" s="50"/>
      <c r="AC37" s="50"/>
      <c r="AD37" s="50"/>
      <c r="AE37" s="50"/>
      <c r="AF37" s="50"/>
      <c r="AG37" s="51"/>
      <c r="AH37" s="51"/>
      <c r="AI37" s="51"/>
    </row>
    <row r="38" spans="1:35" s="24" customFormat="1" ht="15" x14ac:dyDescent="0.25">
      <c r="A38" s="153" t="s">
        <v>79</v>
      </c>
      <c r="B38" s="161" t="s">
        <v>80</v>
      </c>
      <c r="C38" s="52" t="s">
        <v>62</v>
      </c>
      <c r="D38" s="16">
        <f t="shared" si="1"/>
        <v>0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1:35" s="24" customFormat="1" ht="15.75" thickBot="1" x14ac:dyDescent="0.3">
      <c r="A39" s="154"/>
      <c r="B39" s="162"/>
      <c r="C39" s="45" t="s">
        <v>39</v>
      </c>
      <c r="D39" s="36">
        <f t="shared" si="1"/>
        <v>0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</row>
    <row r="40" spans="1:35" s="65" customFormat="1" ht="15" x14ac:dyDescent="0.25">
      <c r="A40" s="131" t="s">
        <v>81</v>
      </c>
      <c r="B40" s="155" t="s">
        <v>82</v>
      </c>
      <c r="C40" s="64" t="s">
        <v>67</v>
      </c>
      <c r="D40" s="53">
        <f t="shared" si="1"/>
        <v>3.5000000000000003E-2</v>
      </c>
      <c r="E40" s="54"/>
      <c r="F40" s="54"/>
      <c r="G40" s="54"/>
      <c r="H40" s="54">
        <v>3.5000000000000003E-2</v>
      </c>
      <c r="I40" s="62"/>
      <c r="J40" s="62"/>
      <c r="K40" s="62"/>
      <c r="L40" s="62"/>
      <c r="M40" s="62"/>
      <c r="N40" s="62"/>
      <c r="O40" s="62"/>
      <c r="P40" s="54"/>
      <c r="Q40" s="62"/>
      <c r="R40" s="62"/>
      <c r="S40" s="62"/>
      <c r="T40" s="54"/>
      <c r="U40" s="62"/>
      <c r="V40" s="62"/>
      <c r="W40" s="54"/>
      <c r="X40" s="62"/>
      <c r="Y40" s="62"/>
      <c r="Z40" s="62"/>
      <c r="AA40" s="62"/>
      <c r="AB40" s="62"/>
      <c r="AC40" s="62"/>
      <c r="AD40" s="54"/>
      <c r="AE40" s="62"/>
      <c r="AF40" s="62"/>
      <c r="AG40" s="62"/>
      <c r="AH40" s="54"/>
      <c r="AI40" s="62"/>
    </row>
    <row r="41" spans="1:35" s="65" customFormat="1" ht="15.75" thickBot="1" x14ac:dyDescent="0.3">
      <c r="A41" s="163"/>
      <c r="B41" s="156"/>
      <c r="C41" s="66" t="s">
        <v>39</v>
      </c>
      <c r="D41" s="36">
        <f t="shared" si="1"/>
        <v>44.7</v>
      </c>
      <c r="E41" s="50"/>
      <c r="F41" s="50"/>
      <c r="G41" s="50"/>
      <c r="H41" s="50">
        <v>44.7</v>
      </c>
      <c r="I41" s="50"/>
      <c r="J41" s="51"/>
      <c r="K41" s="50"/>
      <c r="L41" s="51"/>
      <c r="M41" s="51"/>
      <c r="N41" s="51"/>
      <c r="O41" s="51"/>
      <c r="P41" s="50"/>
      <c r="Q41" s="51"/>
      <c r="R41" s="51"/>
      <c r="S41" s="50"/>
      <c r="T41" s="50"/>
      <c r="U41" s="51"/>
      <c r="V41" s="51"/>
      <c r="W41" s="50"/>
      <c r="X41" s="51"/>
      <c r="Y41" s="50"/>
      <c r="Z41" s="50"/>
      <c r="AA41" s="51"/>
      <c r="AB41" s="51"/>
      <c r="AC41" s="51"/>
      <c r="AD41" s="50"/>
      <c r="AE41" s="51"/>
      <c r="AF41" s="50"/>
      <c r="AG41" s="51"/>
      <c r="AH41" s="50"/>
      <c r="AI41" s="50"/>
    </row>
    <row r="42" spans="1:35" s="24" customFormat="1" ht="15" x14ac:dyDescent="0.25">
      <c r="A42" s="153" t="s">
        <v>83</v>
      </c>
      <c r="B42" s="164" t="s">
        <v>84</v>
      </c>
      <c r="C42" s="52" t="s">
        <v>62</v>
      </c>
      <c r="D42" s="67">
        <f>E42+F42+G42+H42+I42+J42+K42+L42+M42+N42+O42+P42+Q42+R42+S42+T42+U42+V42+W42+X42+Y42+Z42+AA42+AB42+AC42+AD42+AE42+AF42+AG42+AH42+AI42</f>
        <v>165</v>
      </c>
      <c r="E42" s="39">
        <v>0</v>
      </c>
      <c r="F42" s="68">
        <v>4</v>
      </c>
      <c r="G42" s="39">
        <v>1</v>
      </c>
      <c r="H42" s="39">
        <v>1</v>
      </c>
      <c r="I42" s="39">
        <v>1</v>
      </c>
      <c r="J42" s="39">
        <v>4</v>
      </c>
      <c r="K42" s="39">
        <v>3</v>
      </c>
      <c r="L42" s="39">
        <v>1</v>
      </c>
      <c r="M42" s="39">
        <v>4</v>
      </c>
      <c r="N42" s="39">
        <v>2</v>
      </c>
      <c r="O42" s="39">
        <v>2</v>
      </c>
      <c r="P42" s="39">
        <v>3</v>
      </c>
      <c r="Q42" s="39">
        <v>3</v>
      </c>
      <c r="R42" s="39">
        <v>3</v>
      </c>
      <c r="S42" s="39">
        <v>2</v>
      </c>
      <c r="T42" s="39">
        <v>3</v>
      </c>
      <c r="U42" s="39">
        <v>2</v>
      </c>
      <c r="V42" s="39">
        <v>2</v>
      </c>
      <c r="W42" s="39">
        <v>2</v>
      </c>
      <c r="X42" s="39">
        <v>2</v>
      </c>
      <c r="Y42" s="39">
        <v>1</v>
      </c>
      <c r="Z42" s="39">
        <v>48</v>
      </c>
      <c r="AA42" s="39">
        <v>2</v>
      </c>
      <c r="AB42" s="39">
        <v>48</v>
      </c>
      <c r="AC42" s="39">
        <v>2</v>
      </c>
      <c r="AD42" s="39">
        <v>7</v>
      </c>
      <c r="AE42" s="39">
        <v>1</v>
      </c>
      <c r="AF42" s="39">
        <v>2</v>
      </c>
      <c r="AG42" s="39">
        <v>5</v>
      </c>
      <c r="AH42" s="39">
        <v>2</v>
      </c>
      <c r="AI42" s="39">
        <v>2</v>
      </c>
    </row>
    <row r="43" spans="1:35" s="24" customFormat="1" ht="15" x14ac:dyDescent="0.25">
      <c r="A43" s="143"/>
      <c r="B43" s="165"/>
      <c r="C43" s="48" t="s">
        <v>39</v>
      </c>
      <c r="D43" s="47">
        <f>E43+F43+G43+H43+I43+J43+K43+L43+M43+N43+O43+P43+Q43+R43+S43+T43+U43+V43+W43+X43+Y43+Z43+AA43+AB43+AC43+AD43+AE43+AF43+AG43+AH43+AI43</f>
        <v>302.44599999999997</v>
      </c>
      <c r="E43" s="29">
        <v>0</v>
      </c>
      <c r="F43" s="69">
        <v>5.2949999999999999</v>
      </c>
      <c r="G43" s="29">
        <v>1.3240000000000001</v>
      </c>
      <c r="H43" s="29">
        <v>1.3240000000000001</v>
      </c>
      <c r="I43" s="29">
        <v>1.3240000000000001</v>
      </c>
      <c r="J43" s="29">
        <v>5.2949999999999999</v>
      </c>
      <c r="K43" s="29">
        <v>3.9710000000000001</v>
      </c>
      <c r="L43" s="29">
        <v>1.3240000000000001</v>
      </c>
      <c r="M43" s="29">
        <v>5.2949999999999999</v>
      </c>
      <c r="N43" s="29">
        <v>2.6469999999999998</v>
      </c>
      <c r="O43" s="29">
        <v>2.6469999999999998</v>
      </c>
      <c r="P43" s="29">
        <v>3.9710000000000001</v>
      </c>
      <c r="Q43" s="29">
        <v>3.9710000000000001</v>
      </c>
      <c r="R43" s="29">
        <v>3.9710000000000001</v>
      </c>
      <c r="S43" s="29">
        <v>2.6469999999999998</v>
      </c>
      <c r="T43" s="29">
        <v>3.9710000000000001</v>
      </c>
      <c r="U43" s="29">
        <v>2.6469999999999998</v>
      </c>
      <c r="V43" s="29">
        <v>2.6469999999999998</v>
      </c>
      <c r="W43" s="29">
        <v>2.6469999999999998</v>
      </c>
      <c r="X43" s="29">
        <v>2.6469999999999998</v>
      </c>
      <c r="Y43" s="29">
        <v>1.325</v>
      </c>
      <c r="Z43" s="29">
        <v>105.556</v>
      </c>
      <c r="AA43" s="29">
        <v>2.6469999999999998</v>
      </c>
      <c r="AB43" s="29">
        <v>105.556</v>
      </c>
      <c r="AC43" s="29">
        <v>2.6469999999999998</v>
      </c>
      <c r="AD43" s="29">
        <v>9.266</v>
      </c>
      <c r="AE43" s="29">
        <v>1.325</v>
      </c>
      <c r="AF43" s="29">
        <v>2.6469999999999998</v>
      </c>
      <c r="AG43" s="29">
        <v>6.6180000000000003</v>
      </c>
      <c r="AH43" s="29">
        <v>2.6469999999999998</v>
      </c>
      <c r="AI43" s="29">
        <v>2.6469999999999998</v>
      </c>
    </row>
    <row r="44" spans="1:35" s="24" customFormat="1" ht="15" x14ac:dyDescent="0.25">
      <c r="A44" s="134" t="s">
        <v>85</v>
      </c>
      <c r="B44" s="166" t="s">
        <v>86</v>
      </c>
      <c r="C44" s="26" t="s">
        <v>62</v>
      </c>
      <c r="D44" s="16">
        <f t="shared" si="1"/>
        <v>20</v>
      </c>
      <c r="E44" s="41"/>
      <c r="F44" s="41">
        <v>4</v>
      </c>
      <c r="G44" s="41"/>
      <c r="H44" s="41"/>
      <c r="I44" s="41">
        <v>2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>
        <v>5</v>
      </c>
      <c r="AC44" s="41"/>
      <c r="AD44" s="41"/>
      <c r="AE44" s="41"/>
      <c r="AF44" s="41">
        <v>4</v>
      </c>
      <c r="AG44" s="41">
        <v>5</v>
      </c>
      <c r="AH44" s="41"/>
      <c r="AI44" s="41"/>
    </row>
    <row r="45" spans="1:35" s="24" customFormat="1" ht="15" x14ac:dyDescent="0.25">
      <c r="A45" s="135"/>
      <c r="B45" s="165"/>
      <c r="C45" s="26" t="s">
        <v>39</v>
      </c>
      <c r="D45" s="27">
        <f t="shared" si="1"/>
        <v>365</v>
      </c>
      <c r="E45" s="28"/>
      <c r="F45" s="29">
        <v>80</v>
      </c>
      <c r="G45" s="28"/>
      <c r="H45" s="28"/>
      <c r="I45" s="29">
        <v>30</v>
      </c>
      <c r="J45" s="29"/>
      <c r="K45" s="29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9"/>
      <c r="W45" s="28"/>
      <c r="X45" s="28"/>
      <c r="Y45" s="28"/>
      <c r="Z45" s="29"/>
      <c r="AA45" s="28"/>
      <c r="AB45" s="29">
        <v>100</v>
      </c>
      <c r="AC45" s="28"/>
      <c r="AD45" s="28"/>
      <c r="AE45" s="29"/>
      <c r="AF45" s="29">
        <v>80</v>
      </c>
      <c r="AG45" s="29">
        <v>75</v>
      </c>
      <c r="AH45" s="28"/>
      <c r="AI45" s="29"/>
    </row>
    <row r="46" spans="1:35" s="71" customFormat="1" ht="15.75" customHeight="1" x14ac:dyDescent="0.25">
      <c r="A46" s="134" t="s">
        <v>87</v>
      </c>
      <c r="B46" s="166" t="s">
        <v>88</v>
      </c>
      <c r="C46" s="26" t="s">
        <v>62</v>
      </c>
      <c r="D46" s="58">
        <f t="shared" si="1"/>
        <v>61</v>
      </c>
      <c r="E46" s="41"/>
      <c r="F46" s="41"/>
      <c r="G46" s="41"/>
      <c r="H46" s="41"/>
      <c r="I46" s="70">
        <v>3</v>
      </c>
      <c r="J46" s="41"/>
      <c r="K46" s="41"/>
      <c r="L46" s="70">
        <v>4</v>
      </c>
      <c r="M46" s="70">
        <v>6</v>
      </c>
      <c r="N46" s="41"/>
      <c r="O46" s="41"/>
      <c r="P46" s="70">
        <v>16</v>
      </c>
      <c r="Q46" s="70">
        <v>12</v>
      </c>
      <c r="R46" s="70">
        <v>4</v>
      </c>
      <c r="S46" s="70">
        <v>4</v>
      </c>
      <c r="T46" s="70">
        <v>4</v>
      </c>
      <c r="U46" s="70">
        <v>4</v>
      </c>
      <c r="V46" s="70">
        <v>4</v>
      </c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</row>
    <row r="47" spans="1:35" s="71" customFormat="1" ht="17.25" customHeight="1" x14ac:dyDescent="0.25">
      <c r="A47" s="135"/>
      <c r="B47" s="165"/>
      <c r="C47" s="26" t="s">
        <v>39</v>
      </c>
      <c r="D47" s="27">
        <f t="shared" si="1"/>
        <v>1250.8349999999998</v>
      </c>
      <c r="E47" s="29"/>
      <c r="F47" s="29"/>
      <c r="G47" s="29"/>
      <c r="H47" s="29"/>
      <c r="I47" s="72">
        <v>61.37</v>
      </c>
      <c r="J47" s="28"/>
      <c r="K47" s="29"/>
      <c r="L47" s="72">
        <v>81.93</v>
      </c>
      <c r="M47" s="72">
        <v>122.745</v>
      </c>
      <c r="N47" s="29"/>
      <c r="O47" s="29"/>
      <c r="P47" s="72">
        <v>330.15</v>
      </c>
      <c r="Q47" s="72">
        <v>245.49</v>
      </c>
      <c r="R47" s="72">
        <v>81.83</v>
      </c>
      <c r="S47" s="72">
        <v>81.83</v>
      </c>
      <c r="T47" s="72">
        <v>81.83</v>
      </c>
      <c r="U47" s="72">
        <v>81.83</v>
      </c>
      <c r="V47" s="72">
        <v>81.83</v>
      </c>
      <c r="W47" s="28"/>
      <c r="X47" s="29"/>
      <c r="Y47" s="29"/>
      <c r="Z47" s="28"/>
      <c r="AA47" s="29"/>
      <c r="AB47" s="29"/>
      <c r="AC47" s="29"/>
      <c r="AD47" s="29"/>
      <c r="AE47" s="29"/>
      <c r="AF47" s="29"/>
      <c r="AG47" s="28"/>
      <c r="AH47" s="28"/>
      <c r="AI47" s="28"/>
    </row>
    <row r="48" spans="1:35" s="71" customFormat="1" ht="15" customHeight="1" x14ac:dyDescent="0.25">
      <c r="A48" s="134" t="s">
        <v>89</v>
      </c>
      <c r="B48" s="167" t="s">
        <v>90</v>
      </c>
      <c r="C48" s="26" t="s">
        <v>42</v>
      </c>
      <c r="D48" s="27">
        <f t="shared" si="1"/>
        <v>0.32400000000000007</v>
      </c>
      <c r="E48" s="42"/>
      <c r="F48" s="42"/>
      <c r="G48" s="42"/>
      <c r="H48" s="42"/>
      <c r="I48" s="42">
        <v>1.7999999999999999E-2</v>
      </c>
      <c r="J48" s="29">
        <v>1.7999999999999999E-2</v>
      </c>
      <c r="K48" s="42"/>
      <c r="L48" s="42"/>
      <c r="M48" s="42"/>
      <c r="N48" s="42"/>
      <c r="O48" s="42"/>
      <c r="P48" s="42"/>
      <c r="Q48" s="42">
        <v>2.4E-2</v>
      </c>
      <c r="R48" s="29">
        <v>0.02</v>
      </c>
      <c r="S48" s="29">
        <v>0.02</v>
      </c>
      <c r="T48" s="29">
        <v>0.02</v>
      </c>
      <c r="U48" s="29">
        <v>0.02</v>
      </c>
      <c r="V48" s="29">
        <v>0.02</v>
      </c>
      <c r="W48" s="42"/>
      <c r="X48" s="42"/>
      <c r="Y48" s="42"/>
      <c r="Z48" s="42">
        <v>0.108</v>
      </c>
      <c r="AA48" s="42"/>
      <c r="AB48" s="42"/>
      <c r="AC48" s="42">
        <v>2.5999999999999999E-2</v>
      </c>
      <c r="AD48" s="42"/>
      <c r="AE48" s="42"/>
      <c r="AF48" s="29">
        <v>0.03</v>
      </c>
      <c r="AG48" s="42"/>
      <c r="AH48" s="42"/>
      <c r="AI48" s="42"/>
    </row>
    <row r="49" spans="1:35" s="71" customFormat="1" ht="21.6" customHeight="1" x14ac:dyDescent="0.25">
      <c r="A49" s="135"/>
      <c r="B49" s="168"/>
      <c r="C49" s="26" t="s">
        <v>39</v>
      </c>
      <c r="D49" s="27">
        <f t="shared" si="1"/>
        <v>256.15000000000003</v>
      </c>
      <c r="E49" s="29"/>
      <c r="F49" s="29"/>
      <c r="G49" s="29"/>
      <c r="H49" s="29"/>
      <c r="I49" s="29">
        <v>30</v>
      </c>
      <c r="J49" s="29">
        <v>30</v>
      </c>
      <c r="K49" s="29"/>
      <c r="L49" s="28"/>
      <c r="M49" s="29"/>
      <c r="N49" s="29"/>
      <c r="O49" s="28"/>
      <c r="P49" s="28"/>
      <c r="Q49" s="29">
        <v>40</v>
      </c>
      <c r="R49" s="29">
        <v>6.4</v>
      </c>
      <c r="S49" s="29">
        <v>6.4</v>
      </c>
      <c r="T49" s="29">
        <v>6.4</v>
      </c>
      <c r="U49" s="29">
        <v>6.4</v>
      </c>
      <c r="V49" s="29">
        <v>6.4</v>
      </c>
      <c r="W49" s="28"/>
      <c r="X49" s="28"/>
      <c r="Y49" s="28"/>
      <c r="Z49" s="29">
        <v>41.95</v>
      </c>
      <c r="AA49" s="29"/>
      <c r="AB49" s="29"/>
      <c r="AC49" s="29">
        <f>21+11.2</f>
        <v>32.200000000000003</v>
      </c>
      <c r="AD49" s="29"/>
      <c r="AE49" s="28"/>
      <c r="AF49" s="29">
        <v>50</v>
      </c>
      <c r="AG49" s="29"/>
      <c r="AH49" s="28"/>
      <c r="AI49" s="29"/>
    </row>
    <row r="50" spans="1:35" s="71" customFormat="1" ht="15" x14ac:dyDescent="0.25">
      <c r="A50" s="169" t="s">
        <v>91</v>
      </c>
      <c r="B50" s="171" t="s">
        <v>92</v>
      </c>
      <c r="C50" s="73" t="s">
        <v>62</v>
      </c>
      <c r="D50" s="58">
        <f t="shared" si="1"/>
        <v>2</v>
      </c>
      <c r="E50" s="41"/>
      <c r="F50" s="41"/>
      <c r="G50" s="41"/>
      <c r="H50" s="41"/>
      <c r="I50" s="41"/>
      <c r="J50" s="41"/>
      <c r="K50" s="41">
        <v>2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</row>
    <row r="51" spans="1:35" s="71" customFormat="1" ht="15" x14ac:dyDescent="0.25">
      <c r="A51" s="170"/>
      <c r="B51" s="141"/>
      <c r="C51" s="73" t="s">
        <v>39</v>
      </c>
      <c r="D51" s="27">
        <f t="shared" si="1"/>
        <v>6.2</v>
      </c>
      <c r="E51" s="28"/>
      <c r="F51" s="28"/>
      <c r="G51" s="28"/>
      <c r="H51" s="28"/>
      <c r="I51" s="28"/>
      <c r="J51" s="28"/>
      <c r="K51" s="29">
        <v>6.2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9"/>
      <c r="AI51" s="29"/>
    </row>
    <row r="52" spans="1:35" s="71" customFormat="1" ht="15" x14ac:dyDescent="0.25">
      <c r="A52" s="134" t="s">
        <v>93</v>
      </c>
      <c r="B52" s="172" t="s">
        <v>94</v>
      </c>
      <c r="C52" s="26" t="s">
        <v>62</v>
      </c>
      <c r="D52" s="58">
        <f t="shared" si="1"/>
        <v>0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</row>
    <row r="53" spans="1:35" s="74" customFormat="1" ht="15" customHeight="1" x14ac:dyDescent="0.25">
      <c r="A53" s="135"/>
      <c r="B53" s="173"/>
      <c r="C53" s="26" t="s">
        <v>39</v>
      </c>
      <c r="D53" s="27">
        <f t="shared" si="1"/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</row>
    <row r="54" spans="1:35" s="71" customFormat="1" ht="15" customHeight="1" x14ac:dyDescent="0.25">
      <c r="A54" s="134" t="s">
        <v>95</v>
      </c>
      <c r="B54" s="166" t="s">
        <v>96</v>
      </c>
      <c r="C54" s="26" t="s">
        <v>97</v>
      </c>
      <c r="D54" s="27">
        <f t="shared" si="1"/>
        <v>0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</row>
    <row r="55" spans="1:35" s="71" customFormat="1" ht="18.600000000000001" customHeight="1" x14ac:dyDescent="0.25">
      <c r="A55" s="135"/>
      <c r="B55" s="165"/>
      <c r="C55" s="26" t="s">
        <v>39</v>
      </c>
      <c r="D55" s="27">
        <f t="shared" si="1"/>
        <v>0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</row>
    <row r="56" spans="1:35" s="24" customFormat="1" ht="15" x14ac:dyDescent="0.25">
      <c r="A56" s="134" t="s">
        <v>98</v>
      </c>
      <c r="B56" s="166" t="s">
        <v>99</v>
      </c>
      <c r="C56" s="26" t="s">
        <v>62</v>
      </c>
      <c r="D56" s="58">
        <f t="shared" si="1"/>
        <v>0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</row>
    <row r="57" spans="1:35" s="24" customFormat="1" ht="15" x14ac:dyDescent="0.25">
      <c r="A57" s="135"/>
      <c r="B57" s="165"/>
      <c r="C57" s="26" t="s">
        <v>39</v>
      </c>
      <c r="D57" s="27">
        <f t="shared" si="1"/>
        <v>0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s="24" customFormat="1" ht="15" x14ac:dyDescent="0.25">
      <c r="A58" s="142" t="s">
        <v>100</v>
      </c>
      <c r="B58" s="166" t="s">
        <v>101</v>
      </c>
      <c r="C58" s="46" t="s">
        <v>62</v>
      </c>
      <c r="D58" s="58">
        <f t="shared" si="1"/>
        <v>0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</row>
    <row r="59" spans="1:35" s="24" customFormat="1" ht="15.75" thickBot="1" x14ac:dyDescent="0.3">
      <c r="A59" s="154"/>
      <c r="B59" s="174"/>
      <c r="C59" s="45" t="s">
        <v>39</v>
      </c>
      <c r="D59" s="36">
        <f t="shared" si="1"/>
        <v>0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</row>
    <row r="60" spans="1:35" s="24" customFormat="1" ht="15" customHeight="1" x14ac:dyDescent="0.25">
      <c r="A60" s="153" t="s">
        <v>102</v>
      </c>
      <c r="B60" s="164" t="s">
        <v>103</v>
      </c>
      <c r="C60" s="46" t="s">
        <v>104</v>
      </c>
      <c r="D60" s="53">
        <f t="shared" si="1"/>
        <v>4.7E-2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>
        <v>1.4999999999999999E-2</v>
      </c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>
        <v>3.2000000000000001E-2</v>
      </c>
      <c r="AI60" s="39"/>
    </row>
    <row r="61" spans="1:35" s="24" customFormat="1" ht="20.45" customHeight="1" x14ac:dyDescent="0.25">
      <c r="A61" s="143"/>
      <c r="B61" s="165"/>
      <c r="C61" s="48" t="s">
        <v>39</v>
      </c>
      <c r="D61" s="27">
        <f t="shared" si="1"/>
        <v>19.200000000000003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7">
        <v>6.4</v>
      </c>
      <c r="R61" s="41"/>
      <c r="S61" s="41"/>
      <c r="T61" s="41"/>
      <c r="U61" s="41"/>
      <c r="V61" s="41"/>
      <c r="W61" s="41"/>
      <c r="X61" s="41"/>
      <c r="Y61" s="41"/>
      <c r="Z61" s="47"/>
      <c r="AA61" s="41"/>
      <c r="AB61" s="41"/>
      <c r="AC61" s="41"/>
      <c r="AD61" s="41"/>
      <c r="AE61" s="41"/>
      <c r="AF61" s="41"/>
      <c r="AG61" s="41"/>
      <c r="AH61" s="47">
        <v>12.8</v>
      </c>
      <c r="AI61" s="41"/>
    </row>
    <row r="62" spans="1:35" s="24" customFormat="1" ht="15" customHeight="1" x14ac:dyDescent="0.25">
      <c r="A62" s="134" t="s">
        <v>105</v>
      </c>
      <c r="B62" s="166" t="s">
        <v>106</v>
      </c>
      <c r="C62" s="26" t="s">
        <v>97</v>
      </c>
      <c r="D62" s="27">
        <f t="shared" si="1"/>
        <v>6.5000000000000002E-2</v>
      </c>
      <c r="E62" s="41">
        <v>1.4999999999999999E-2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7"/>
      <c r="R62" s="47">
        <v>0.05</v>
      </c>
      <c r="S62" s="47"/>
      <c r="T62" s="47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</row>
    <row r="63" spans="1:35" s="24" customFormat="1" ht="19.149999999999999" customHeight="1" thickBot="1" x14ac:dyDescent="0.3">
      <c r="A63" s="175"/>
      <c r="B63" s="174"/>
      <c r="C63" s="45" t="s">
        <v>39</v>
      </c>
      <c r="D63" s="36">
        <f t="shared" si="1"/>
        <v>113.75</v>
      </c>
      <c r="E63" s="36">
        <v>26.25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36"/>
      <c r="Q63" s="36"/>
      <c r="R63" s="36">
        <v>87.5</v>
      </c>
      <c r="S63" s="36"/>
      <c r="T63" s="36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</row>
    <row r="64" spans="1:35" s="24" customFormat="1" ht="19.149999999999999" customHeight="1" thickBot="1" x14ac:dyDescent="0.3">
      <c r="A64" s="76"/>
      <c r="B64" s="164" t="s">
        <v>107</v>
      </c>
      <c r="C64" s="46" t="s">
        <v>62</v>
      </c>
      <c r="D64" s="16">
        <f t="shared" si="1"/>
        <v>44</v>
      </c>
      <c r="E64" s="67"/>
      <c r="F64" s="67">
        <v>6</v>
      </c>
      <c r="G64" s="67"/>
      <c r="H64" s="67"/>
      <c r="I64" s="67"/>
      <c r="J64" s="67"/>
      <c r="K64" s="67"/>
      <c r="L64" s="67"/>
      <c r="M64" s="67">
        <v>6</v>
      </c>
      <c r="N64" s="67"/>
      <c r="O64" s="67"/>
      <c r="P64" s="56"/>
      <c r="Q64" s="67">
        <v>12</v>
      </c>
      <c r="R64" s="56"/>
      <c r="S64" s="56"/>
      <c r="T64" s="56"/>
      <c r="U64" s="67"/>
      <c r="V64" s="67"/>
      <c r="W64" s="67"/>
      <c r="X64" s="67"/>
      <c r="Y64" s="67"/>
      <c r="Z64" s="67"/>
      <c r="AA64" s="67"/>
      <c r="AB64" s="67"/>
      <c r="AC64" s="67"/>
      <c r="AD64" s="67">
        <v>12</v>
      </c>
      <c r="AE64" s="67"/>
      <c r="AF64" s="67"/>
      <c r="AG64" s="67">
        <v>8</v>
      </c>
      <c r="AH64" s="67"/>
      <c r="AI64" s="67"/>
    </row>
    <row r="65" spans="1:35" s="24" customFormat="1" ht="19.149999999999999" customHeight="1" thickBot="1" x14ac:dyDescent="0.3">
      <c r="A65" s="76"/>
      <c r="B65" s="174"/>
      <c r="C65" s="48" t="s">
        <v>39</v>
      </c>
      <c r="D65" s="36">
        <f t="shared" si="1"/>
        <v>55.19</v>
      </c>
      <c r="E65" s="77"/>
      <c r="F65" s="78">
        <v>7.52</v>
      </c>
      <c r="G65" s="77"/>
      <c r="H65" s="77"/>
      <c r="I65" s="77"/>
      <c r="J65" s="77"/>
      <c r="K65" s="77"/>
      <c r="L65" s="77"/>
      <c r="M65" s="78">
        <v>7.52</v>
      </c>
      <c r="N65" s="77"/>
      <c r="O65" s="77"/>
      <c r="P65" s="78"/>
      <c r="Q65" s="36">
        <v>15.05</v>
      </c>
      <c r="R65" s="36"/>
      <c r="S65" s="36"/>
      <c r="T65" s="36"/>
      <c r="U65" s="60"/>
      <c r="V65" s="60"/>
      <c r="W65" s="60"/>
      <c r="X65" s="60"/>
      <c r="Y65" s="60"/>
      <c r="Z65" s="60"/>
      <c r="AA65" s="60"/>
      <c r="AB65" s="60"/>
      <c r="AC65" s="60"/>
      <c r="AD65" s="36">
        <v>15.05</v>
      </c>
      <c r="AE65" s="60"/>
      <c r="AF65" s="36"/>
      <c r="AG65" s="36">
        <v>10.050000000000001</v>
      </c>
      <c r="AH65" s="60"/>
      <c r="AI65" s="60"/>
    </row>
    <row r="66" spans="1:35" s="24" customFormat="1" ht="20.45" customHeight="1" thickBot="1" x14ac:dyDescent="0.3">
      <c r="A66" s="79" t="s">
        <v>108</v>
      </c>
      <c r="B66" s="11" t="s">
        <v>109</v>
      </c>
      <c r="C66" s="12" t="s">
        <v>39</v>
      </c>
      <c r="D66" s="80">
        <f t="shared" si="1"/>
        <v>1187.482</v>
      </c>
      <c r="E66" s="81">
        <f t="shared" ref="E66:AI66" si="4">E68+E78+E80</f>
        <v>16.684000000000001</v>
      </c>
      <c r="F66" s="81">
        <f t="shared" si="4"/>
        <v>115.48299999999999</v>
      </c>
      <c r="G66" s="81">
        <f t="shared" si="4"/>
        <v>21.454999999999998</v>
      </c>
      <c r="H66" s="81">
        <f t="shared" si="4"/>
        <v>21.445</v>
      </c>
      <c r="I66" s="81">
        <f t="shared" si="4"/>
        <v>17.671999999999997</v>
      </c>
      <c r="J66" s="81">
        <f t="shared" si="4"/>
        <v>42.509</v>
      </c>
      <c r="K66" s="81">
        <f t="shared" si="4"/>
        <v>111.143</v>
      </c>
      <c r="L66" s="81">
        <f t="shared" si="4"/>
        <v>21.372</v>
      </c>
      <c r="M66" s="81">
        <f t="shared" si="4"/>
        <v>38.58</v>
      </c>
      <c r="N66" s="81">
        <f t="shared" si="4"/>
        <v>35.112000000000002</v>
      </c>
      <c r="O66" s="81">
        <f t="shared" si="4"/>
        <v>26.273</v>
      </c>
      <c r="P66" s="81">
        <f t="shared" si="4"/>
        <v>27.664999999999999</v>
      </c>
      <c r="Q66" s="82">
        <f t="shared" si="4"/>
        <v>51.191999999999993</v>
      </c>
      <c r="R66" s="82">
        <f t="shared" si="4"/>
        <v>28.753999999999998</v>
      </c>
      <c r="S66" s="82">
        <f t="shared" si="4"/>
        <v>28.753999999999998</v>
      </c>
      <c r="T66" s="82">
        <f t="shared" si="4"/>
        <v>43.548000000000002</v>
      </c>
      <c r="U66" s="82">
        <f t="shared" si="4"/>
        <v>27.597999999999999</v>
      </c>
      <c r="V66" s="82">
        <f t="shared" si="4"/>
        <v>24.024000000000001</v>
      </c>
      <c r="W66" s="82">
        <f t="shared" si="4"/>
        <v>33.549999999999997</v>
      </c>
      <c r="X66" s="82">
        <f t="shared" si="4"/>
        <v>21.643000000000001</v>
      </c>
      <c r="Y66" s="83">
        <f t="shared" si="4"/>
        <v>27.597999999999999</v>
      </c>
      <c r="Z66" s="83">
        <f>Z68+Z78+Z80</f>
        <v>63.347999999999999</v>
      </c>
      <c r="AA66" s="83">
        <f>AA68+AA78+AA80</f>
        <v>26.273</v>
      </c>
      <c r="AB66" s="83">
        <f>AB68+AB78+AB80</f>
        <v>63.347999999999999</v>
      </c>
      <c r="AC66" s="82">
        <f t="shared" ref="AC66" si="5">AC68+AC78+AC80</f>
        <v>28.993000000000002</v>
      </c>
      <c r="AD66" s="83">
        <f t="shared" si="4"/>
        <v>26.273</v>
      </c>
      <c r="AE66" s="83">
        <f t="shared" si="4"/>
        <v>26.273</v>
      </c>
      <c r="AF66" s="83">
        <f t="shared" si="4"/>
        <v>26.273</v>
      </c>
      <c r="AG66" s="83">
        <f t="shared" si="4"/>
        <v>26.273</v>
      </c>
      <c r="AH66" s="83">
        <f t="shared" si="4"/>
        <v>58.236999999999995</v>
      </c>
      <c r="AI66" s="83">
        <f t="shared" si="4"/>
        <v>60.137</v>
      </c>
    </row>
    <row r="67" spans="1:35" s="24" customFormat="1" ht="15" x14ac:dyDescent="0.25">
      <c r="A67" s="176" t="s">
        <v>110</v>
      </c>
      <c r="B67" s="178" t="s">
        <v>111</v>
      </c>
      <c r="C67" s="84" t="s">
        <v>67</v>
      </c>
      <c r="D67" s="85">
        <f t="shared" si="1"/>
        <v>0.27100000000000013</v>
      </c>
      <c r="E67" s="86">
        <f t="shared" ref="E67:V68" si="6">E69+E71+E73+E75</f>
        <v>5.0000000000000001E-3</v>
      </c>
      <c r="F67" s="86">
        <f t="shared" si="6"/>
        <v>0.03</v>
      </c>
      <c r="G67" s="86">
        <f t="shared" si="6"/>
        <v>5.0000000000000001E-3</v>
      </c>
      <c r="H67" s="86">
        <f t="shared" si="6"/>
        <v>5.0000000000000001E-3</v>
      </c>
      <c r="I67" s="86">
        <f t="shared" si="6"/>
        <v>4.0000000000000001E-3</v>
      </c>
      <c r="J67" s="86">
        <f t="shared" si="6"/>
        <v>6.0000000000000001E-3</v>
      </c>
      <c r="K67" s="86">
        <f t="shared" si="6"/>
        <v>0.03</v>
      </c>
      <c r="L67" s="86">
        <f t="shared" si="6"/>
        <v>7.0000000000000001E-3</v>
      </c>
      <c r="M67" s="86">
        <f t="shared" si="6"/>
        <v>9.0000000000000011E-3</v>
      </c>
      <c r="N67" s="86">
        <f t="shared" si="6"/>
        <v>6.0000000000000001E-3</v>
      </c>
      <c r="O67" s="86">
        <f t="shared" si="6"/>
        <v>6.0000000000000001E-3</v>
      </c>
      <c r="P67" s="86">
        <f t="shared" si="6"/>
        <v>7.0000000000000001E-3</v>
      </c>
      <c r="Q67" s="87">
        <f t="shared" si="6"/>
        <v>1.4E-2</v>
      </c>
      <c r="R67" s="87">
        <f t="shared" si="6"/>
        <v>8.0000000000000002E-3</v>
      </c>
      <c r="S67" s="87">
        <f t="shared" si="6"/>
        <v>8.0000000000000002E-3</v>
      </c>
      <c r="T67" s="87">
        <f t="shared" si="6"/>
        <v>8.0000000000000002E-3</v>
      </c>
      <c r="U67" s="87">
        <f t="shared" si="6"/>
        <v>7.0000000000000001E-3</v>
      </c>
      <c r="V67" s="87">
        <f t="shared" si="6"/>
        <v>7.0000000000000001E-3</v>
      </c>
      <c r="W67" s="87">
        <f>W69+W71+W73+W75</f>
        <v>7.0000000000000001E-3</v>
      </c>
      <c r="X67" s="87">
        <f t="shared" ref="X67:AI68" si="7">X69+X71+X73+X75</f>
        <v>7.0000000000000001E-3</v>
      </c>
      <c r="Y67" s="86">
        <f t="shared" si="7"/>
        <v>7.0000000000000001E-3</v>
      </c>
      <c r="Z67" s="86">
        <f t="shared" si="7"/>
        <v>6.0000000000000001E-3</v>
      </c>
      <c r="AA67" s="86">
        <f t="shared" si="7"/>
        <v>6.0000000000000001E-3</v>
      </c>
      <c r="AB67" s="86">
        <f t="shared" si="7"/>
        <v>6.0000000000000001E-3</v>
      </c>
      <c r="AC67" s="87">
        <f t="shared" si="7"/>
        <v>7.0000000000000001E-3</v>
      </c>
      <c r="AD67" s="86">
        <f t="shared" si="7"/>
        <v>6.0000000000000001E-3</v>
      </c>
      <c r="AE67" s="86">
        <f t="shared" si="7"/>
        <v>6.0000000000000001E-3</v>
      </c>
      <c r="AF67" s="86">
        <f t="shared" si="7"/>
        <v>6.0000000000000001E-3</v>
      </c>
      <c r="AG67" s="86">
        <f t="shared" si="7"/>
        <v>6.0000000000000001E-3</v>
      </c>
      <c r="AH67" s="86">
        <f t="shared" si="7"/>
        <v>1.3999999999999999E-2</v>
      </c>
      <c r="AI67" s="86">
        <f t="shared" si="7"/>
        <v>1.4999999999999999E-2</v>
      </c>
    </row>
    <row r="68" spans="1:35" s="24" customFormat="1" ht="15" x14ac:dyDescent="0.25">
      <c r="A68" s="177"/>
      <c r="B68" s="179"/>
      <c r="C68" s="20" t="s">
        <v>39</v>
      </c>
      <c r="D68" s="21">
        <f t="shared" si="1"/>
        <v>375.15100000000012</v>
      </c>
      <c r="E68" s="87">
        <f t="shared" si="6"/>
        <v>7.1589999999999998</v>
      </c>
      <c r="F68" s="87">
        <f t="shared" si="6"/>
        <v>40.732999999999997</v>
      </c>
      <c r="G68" s="87">
        <f t="shared" si="6"/>
        <v>7.1689999999999996</v>
      </c>
      <c r="H68" s="87">
        <f t="shared" si="6"/>
        <v>7.1589999999999998</v>
      </c>
      <c r="I68" s="87">
        <f t="shared" si="6"/>
        <v>5.7669999999999995</v>
      </c>
      <c r="J68" s="87">
        <f t="shared" si="6"/>
        <v>8.4130000000000003</v>
      </c>
      <c r="K68" s="87">
        <f t="shared" si="6"/>
        <v>40.732999999999997</v>
      </c>
      <c r="L68" s="87">
        <f t="shared" si="6"/>
        <v>9.4669999999999987</v>
      </c>
      <c r="M68" s="87">
        <f t="shared" si="6"/>
        <v>11.881</v>
      </c>
      <c r="N68" s="87">
        <f t="shared" si="6"/>
        <v>8.4130000000000003</v>
      </c>
      <c r="O68" s="87">
        <f t="shared" si="6"/>
        <v>8.4130000000000003</v>
      </c>
      <c r="P68" s="87">
        <f t="shared" si="6"/>
        <v>9.8049999999999997</v>
      </c>
      <c r="Q68" s="87">
        <f t="shared" si="6"/>
        <v>18.537999999999997</v>
      </c>
      <c r="R68" s="87">
        <f t="shared" si="6"/>
        <v>10.893999999999998</v>
      </c>
      <c r="S68" s="87">
        <f t="shared" si="6"/>
        <v>10.893999999999998</v>
      </c>
      <c r="T68" s="87">
        <f t="shared" si="6"/>
        <v>10.893999999999998</v>
      </c>
      <c r="U68" s="87">
        <f t="shared" si="6"/>
        <v>9.7379999999999995</v>
      </c>
      <c r="V68" s="87">
        <f t="shared" si="6"/>
        <v>9.7379999999999995</v>
      </c>
      <c r="W68" s="87">
        <f>W70+W72+W74+W76</f>
        <v>9.7379999999999995</v>
      </c>
      <c r="X68" s="87">
        <f t="shared" si="7"/>
        <v>9.7379999999999995</v>
      </c>
      <c r="Y68" s="87">
        <f t="shared" si="7"/>
        <v>9.7379999999999995</v>
      </c>
      <c r="Z68" s="87">
        <f t="shared" si="7"/>
        <v>8.581999999999999</v>
      </c>
      <c r="AA68" s="87">
        <f t="shared" si="7"/>
        <v>8.4130000000000003</v>
      </c>
      <c r="AB68" s="87">
        <f t="shared" si="7"/>
        <v>8.581999999999999</v>
      </c>
      <c r="AC68" s="87">
        <f t="shared" si="7"/>
        <v>9.7379999999999995</v>
      </c>
      <c r="AD68" s="87">
        <f t="shared" si="7"/>
        <v>8.4130000000000003</v>
      </c>
      <c r="AE68" s="87">
        <f t="shared" si="7"/>
        <v>8.4130000000000003</v>
      </c>
      <c r="AF68" s="87">
        <f t="shared" si="7"/>
        <v>8.4130000000000003</v>
      </c>
      <c r="AG68" s="87">
        <f t="shared" si="7"/>
        <v>8.4130000000000003</v>
      </c>
      <c r="AH68" s="87">
        <f t="shared" si="7"/>
        <v>19.631</v>
      </c>
      <c r="AI68" s="87">
        <f t="shared" si="7"/>
        <v>21.530999999999999</v>
      </c>
    </row>
    <row r="69" spans="1:35" ht="15" x14ac:dyDescent="0.25">
      <c r="A69" s="142" t="s">
        <v>112</v>
      </c>
      <c r="B69" s="136" t="s">
        <v>113</v>
      </c>
      <c r="C69" s="26" t="s">
        <v>114</v>
      </c>
      <c r="D69" s="27">
        <f t="shared" si="1"/>
        <v>4.2000000000000023E-2</v>
      </c>
      <c r="E69" s="29">
        <v>1E-3</v>
      </c>
      <c r="F69" s="29">
        <v>4.0000000000000001E-3</v>
      </c>
      <c r="G69" s="29">
        <v>1E-3</v>
      </c>
      <c r="H69" s="29">
        <v>1E-3</v>
      </c>
      <c r="I69" s="29">
        <v>1E-3</v>
      </c>
      <c r="J69" s="29">
        <v>1E-3</v>
      </c>
      <c r="K69" s="29">
        <v>4.0000000000000001E-3</v>
      </c>
      <c r="L69" s="29">
        <v>1E-3</v>
      </c>
      <c r="M69" s="29">
        <v>1E-3</v>
      </c>
      <c r="N69" s="29">
        <v>1E-3</v>
      </c>
      <c r="O69" s="29">
        <v>1E-3</v>
      </c>
      <c r="P69" s="29">
        <v>1E-3</v>
      </c>
      <c r="Q69" s="29">
        <v>1E-3</v>
      </c>
      <c r="R69" s="29">
        <v>1E-3</v>
      </c>
      <c r="S69" s="29">
        <v>1E-3</v>
      </c>
      <c r="T69" s="29">
        <v>1E-3</v>
      </c>
      <c r="U69" s="29">
        <v>1E-3</v>
      </c>
      <c r="V69" s="29">
        <v>1E-3</v>
      </c>
      <c r="W69" s="29">
        <v>1E-3</v>
      </c>
      <c r="X69" s="29">
        <v>1E-3</v>
      </c>
      <c r="Y69" s="29">
        <v>1E-3</v>
      </c>
      <c r="Z69" s="29">
        <v>1E-3</v>
      </c>
      <c r="AA69" s="29">
        <v>1E-3</v>
      </c>
      <c r="AB69" s="29">
        <v>1E-3</v>
      </c>
      <c r="AC69" s="29">
        <v>1E-3</v>
      </c>
      <c r="AD69" s="29">
        <v>1E-3</v>
      </c>
      <c r="AE69" s="29">
        <v>1E-3</v>
      </c>
      <c r="AF69" s="29">
        <v>1E-3</v>
      </c>
      <c r="AG69" s="29">
        <v>1E-3</v>
      </c>
      <c r="AH69" s="29">
        <v>3.0000000000000001E-3</v>
      </c>
      <c r="AI69" s="29">
        <v>4.0000000000000001E-3</v>
      </c>
    </row>
    <row r="70" spans="1:35" ht="15" x14ac:dyDescent="0.25">
      <c r="A70" s="143"/>
      <c r="B70" s="137"/>
      <c r="C70" s="26" t="s">
        <v>39</v>
      </c>
      <c r="D70" s="27">
        <f t="shared" si="1"/>
        <v>79.48</v>
      </c>
      <c r="E70" s="29">
        <v>1.89</v>
      </c>
      <c r="F70" s="29">
        <v>7.57</v>
      </c>
      <c r="G70" s="29">
        <v>1.9</v>
      </c>
      <c r="H70" s="29">
        <v>1.89</v>
      </c>
      <c r="I70" s="29">
        <v>1.89</v>
      </c>
      <c r="J70" s="29">
        <v>1.89</v>
      </c>
      <c r="K70" s="29">
        <v>7.57</v>
      </c>
      <c r="L70" s="29">
        <v>1.89</v>
      </c>
      <c r="M70" s="29">
        <v>1.89</v>
      </c>
      <c r="N70" s="29">
        <v>1.89</v>
      </c>
      <c r="O70" s="29">
        <v>1.89</v>
      </c>
      <c r="P70" s="29">
        <v>1.89</v>
      </c>
      <c r="Q70" s="29">
        <v>1.89</v>
      </c>
      <c r="R70" s="29">
        <v>1.89</v>
      </c>
      <c r="S70" s="29">
        <v>1.89</v>
      </c>
      <c r="T70" s="29">
        <v>1.89</v>
      </c>
      <c r="U70" s="29">
        <v>1.89</v>
      </c>
      <c r="V70" s="29">
        <v>1.89</v>
      </c>
      <c r="W70" s="29">
        <v>1.89</v>
      </c>
      <c r="X70" s="29">
        <v>1.89</v>
      </c>
      <c r="Y70" s="29">
        <v>1.89</v>
      </c>
      <c r="Z70" s="29">
        <v>1.89</v>
      </c>
      <c r="AA70" s="29">
        <v>1.89</v>
      </c>
      <c r="AB70" s="29">
        <v>1.89</v>
      </c>
      <c r="AC70" s="29">
        <v>1.89</v>
      </c>
      <c r="AD70" s="29">
        <v>1.89</v>
      </c>
      <c r="AE70" s="29">
        <v>1.89</v>
      </c>
      <c r="AF70" s="29">
        <v>1.89</v>
      </c>
      <c r="AG70" s="29">
        <v>1.89</v>
      </c>
      <c r="AH70" s="29">
        <v>5.7</v>
      </c>
      <c r="AI70" s="29">
        <v>7.6</v>
      </c>
    </row>
    <row r="71" spans="1:35" ht="15" x14ac:dyDescent="0.25">
      <c r="A71" s="142" t="s">
        <v>115</v>
      </c>
      <c r="B71" s="136" t="s">
        <v>116</v>
      </c>
      <c r="C71" s="26" t="s">
        <v>67</v>
      </c>
      <c r="D71" s="27">
        <f t="shared" ref="D71:D91" si="8">E71+F71+G71+H71+I71+J71+K71+L71+M71+N71+O71+P71+Q71+R71+S71+T71+U71+V71+W71+X71+Y71+Z71+AA71+AB71+AC71+AD71+AE71+AF71+AG71+AH71+AI71</f>
        <v>9.5000000000000057E-2</v>
      </c>
      <c r="E71" s="42">
        <v>1E-3</v>
      </c>
      <c r="F71" s="42">
        <v>3.0000000000000001E-3</v>
      </c>
      <c r="G71" s="42">
        <v>1E-3</v>
      </c>
      <c r="H71" s="42">
        <v>1E-3</v>
      </c>
      <c r="I71" s="42">
        <v>1E-3</v>
      </c>
      <c r="J71" s="42">
        <v>3.0000000000000001E-3</v>
      </c>
      <c r="K71" s="42">
        <v>3.0000000000000001E-3</v>
      </c>
      <c r="L71" s="42">
        <v>1E-3</v>
      </c>
      <c r="M71" s="42">
        <v>3.0000000000000001E-3</v>
      </c>
      <c r="N71" s="42">
        <v>3.0000000000000001E-3</v>
      </c>
      <c r="O71" s="42">
        <v>3.0000000000000001E-3</v>
      </c>
      <c r="P71" s="42">
        <v>3.0000000000000001E-3</v>
      </c>
      <c r="Q71" s="42">
        <v>4.0000000000000001E-3</v>
      </c>
      <c r="R71" s="42">
        <v>4.0000000000000001E-3</v>
      </c>
      <c r="S71" s="42">
        <v>4.0000000000000001E-3</v>
      </c>
      <c r="T71" s="42">
        <v>4.0000000000000001E-3</v>
      </c>
      <c r="U71" s="42">
        <v>4.0000000000000001E-3</v>
      </c>
      <c r="V71" s="42">
        <v>4.0000000000000001E-3</v>
      </c>
      <c r="W71" s="42">
        <v>4.0000000000000001E-3</v>
      </c>
      <c r="X71" s="42">
        <v>4.0000000000000001E-3</v>
      </c>
      <c r="Y71" s="42">
        <v>4.0000000000000001E-3</v>
      </c>
      <c r="Z71" s="29">
        <v>4.0000000000000001E-3</v>
      </c>
      <c r="AA71" s="42">
        <v>3.0000000000000001E-3</v>
      </c>
      <c r="AB71" s="29">
        <v>4.0000000000000001E-3</v>
      </c>
      <c r="AC71" s="42">
        <v>4.0000000000000001E-3</v>
      </c>
      <c r="AD71" s="42">
        <v>3.0000000000000001E-3</v>
      </c>
      <c r="AE71" s="42">
        <v>3.0000000000000001E-3</v>
      </c>
      <c r="AF71" s="42">
        <v>3.0000000000000001E-3</v>
      </c>
      <c r="AG71" s="42">
        <v>3.0000000000000001E-3</v>
      </c>
      <c r="AH71" s="42">
        <v>3.0000000000000001E-3</v>
      </c>
      <c r="AI71" s="42">
        <v>3.0000000000000001E-3</v>
      </c>
    </row>
    <row r="72" spans="1:35" ht="15" x14ac:dyDescent="0.25">
      <c r="A72" s="143"/>
      <c r="B72" s="137"/>
      <c r="C72" s="26" t="s">
        <v>39</v>
      </c>
      <c r="D72" s="27">
        <f t="shared" si="8"/>
        <v>125.87499999999993</v>
      </c>
      <c r="E72" s="29">
        <v>1.325</v>
      </c>
      <c r="F72" s="29">
        <v>3.9750000000000001</v>
      </c>
      <c r="G72" s="29">
        <v>1.325</v>
      </c>
      <c r="H72" s="29">
        <v>1.325</v>
      </c>
      <c r="I72" s="29">
        <v>1.325</v>
      </c>
      <c r="J72" s="29">
        <v>3.9750000000000001</v>
      </c>
      <c r="K72" s="29">
        <v>3.9750000000000001</v>
      </c>
      <c r="L72" s="29">
        <v>1.325</v>
      </c>
      <c r="M72" s="29">
        <v>3.9750000000000001</v>
      </c>
      <c r="N72" s="29">
        <v>3.9750000000000001</v>
      </c>
      <c r="O72" s="29">
        <v>3.9750000000000001</v>
      </c>
      <c r="P72" s="29">
        <v>3.9750000000000001</v>
      </c>
      <c r="Q72" s="29">
        <v>5.3</v>
      </c>
      <c r="R72" s="29">
        <v>5.3</v>
      </c>
      <c r="S72" s="29">
        <v>5.3</v>
      </c>
      <c r="T72" s="29">
        <v>5.3</v>
      </c>
      <c r="U72" s="29">
        <v>5.3</v>
      </c>
      <c r="V72" s="29">
        <v>5.3</v>
      </c>
      <c r="W72" s="29">
        <v>5.3</v>
      </c>
      <c r="X72" s="29">
        <v>5.3</v>
      </c>
      <c r="Y72" s="29">
        <v>5.3</v>
      </c>
      <c r="Z72" s="29">
        <v>5.3</v>
      </c>
      <c r="AA72" s="29">
        <v>3.9750000000000001</v>
      </c>
      <c r="AB72" s="29">
        <v>5.3</v>
      </c>
      <c r="AC72" s="29">
        <v>5.3</v>
      </c>
      <c r="AD72" s="29">
        <v>3.9750000000000001</v>
      </c>
      <c r="AE72" s="29">
        <v>3.9750000000000001</v>
      </c>
      <c r="AF72" s="29">
        <v>3.9750000000000001</v>
      </c>
      <c r="AG72" s="29">
        <v>3.9750000000000001</v>
      </c>
      <c r="AH72" s="29">
        <v>3.9750000000000001</v>
      </c>
      <c r="AI72" s="29">
        <v>3.9750000000000001</v>
      </c>
    </row>
    <row r="73" spans="1:35" ht="15" x14ac:dyDescent="0.25">
      <c r="A73" s="142" t="s">
        <v>117</v>
      </c>
      <c r="B73" s="136" t="s">
        <v>118</v>
      </c>
      <c r="C73" s="26" t="s">
        <v>67</v>
      </c>
      <c r="D73" s="27">
        <f t="shared" si="8"/>
        <v>7.1000000000000021E-2</v>
      </c>
      <c r="E73" s="29">
        <v>1E-3</v>
      </c>
      <c r="F73" s="29">
        <v>1.2E-2</v>
      </c>
      <c r="G73" s="29">
        <v>1E-3</v>
      </c>
      <c r="H73" s="29">
        <v>1E-3</v>
      </c>
      <c r="I73" s="29">
        <v>1E-3</v>
      </c>
      <c r="J73" s="29">
        <v>1E-3</v>
      </c>
      <c r="K73" s="29">
        <v>1.2E-2</v>
      </c>
      <c r="L73" s="29">
        <v>3.0000000000000001E-3</v>
      </c>
      <c r="M73" s="29">
        <v>4.0000000000000001E-3</v>
      </c>
      <c r="N73" s="29">
        <v>1E-3</v>
      </c>
      <c r="O73" s="29">
        <v>1E-3</v>
      </c>
      <c r="P73" s="29">
        <v>1E-3</v>
      </c>
      <c r="Q73" s="29">
        <v>5.0000000000000001E-3</v>
      </c>
      <c r="R73" s="29">
        <v>2E-3</v>
      </c>
      <c r="S73" s="29">
        <v>2E-3</v>
      </c>
      <c r="T73" s="29">
        <v>2E-3</v>
      </c>
      <c r="U73" s="29">
        <v>1E-3</v>
      </c>
      <c r="V73" s="29">
        <v>1E-3</v>
      </c>
      <c r="W73" s="29">
        <v>1E-3</v>
      </c>
      <c r="X73" s="29">
        <v>1E-3</v>
      </c>
      <c r="Y73" s="29">
        <v>1E-3</v>
      </c>
      <c r="Z73" s="29"/>
      <c r="AA73" s="29">
        <v>1E-3</v>
      </c>
      <c r="AB73" s="29"/>
      <c r="AC73" s="29">
        <v>1E-3</v>
      </c>
      <c r="AD73" s="29">
        <v>1E-3</v>
      </c>
      <c r="AE73" s="29">
        <v>1E-3</v>
      </c>
      <c r="AF73" s="29">
        <v>1E-3</v>
      </c>
      <c r="AG73" s="29">
        <v>1E-3</v>
      </c>
      <c r="AH73" s="29">
        <v>5.0000000000000001E-3</v>
      </c>
      <c r="AI73" s="29">
        <v>5.0000000000000001E-3</v>
      </c>
    </row>
    <row r="74" spans="1:35" ht="15" x14ac:dyDescent="0.25">
      <c r="A74" s="143"/>
      <c r="B74" s="137"/>
      <c r="C74" s="26" t="s">
        <v>39</v>
      </c>
      <c r="D74" s="27">
        <f t="shared" si="8"/>
        <v>82.100000000000009</v>
      </c>
      <c r="E74" s="29">
        <v>1.1599999999999999</v>
      </c>
      <c r="F74" s="29">
        <v>13.875999999999999</v>
      </c>
      <c r="G74" s="29">
        <v>1.1599999999999999</v>
      </c>
      <c r="H74" s="29">
        <v>1.1599999999999999</v>
      </c>
      <c r="I74" s="29">
        <v>1.1599999999999999</v>
      </c>
      <c r="J74" s="29">
        <v>1.1559999999999999</v>
      </c>
      <c r="K74" s="29">
        <v>13.875999999999999</v>
      </c>
      <c r="L74" s="29">
        <v>3.468</v>
      </c>
      <c r="M74" s="29">
        <v>4.6239999999999997</v>
      </c>
      <c r="N74" s="29">
        <v>1.1559999999999999</v>
      </c>
      <c r="O74" s="29">
        <v>1.1559999999999999</v>
      </c>
      <c r="P74" s="29">
        <v>1.1559999999999999</v>
      </c>
      <c r="Q74" s="29">
        <v>5.78</v>
      </c>
      <c r="R74" s="29">
        <v>2.3119999999999998</v>
      </c>
      <c r="S74" s="29">
        <v>2.3119999999999998</v>
      </c>
      <c r="T74" s="29">
        <v>2.3119999999999998</v>
      </c>
      <c r="U74" s="29">
        <v>1.1559999999999999</v>
      </c>
      <c r="V74" s="29">
        <v>1.1559999999999999</v>
      </c>
      <c r="W74" s="29">
        <v>1.1559999999999999</v>
      </c>
      <c r="X74" s="29">
        <v>1.1559999999999999</v>
      </c>
      <c r="Y74" s="29">
        <v>1.1559999999999999</v>
      </c>
      <c r="Z74" s="29"/>
      <c r="AA74" s="29">
        <v>1.1559999999999999</v>
      </c>
      <c r="AB74" s="29"/>
      <c r="AC74" s="29">
        <v>1.1559999999999999</v>
      </c>
      <c r="AD74" s="29">
        <v>1.1559999999999999</v>
      </c>
      <c r="AE74" s="29">
        <v>1.1559999999999999</v>
      </c>
      <c r="AF74" s="29">
        <v>1.1559999999999999</v>
      </c>
      <c r="AG74" s="29">
        <v>1.1559999999999999</v>
      </c>
      <c r="AH74" s="29">
        <v>5.78</v>
      </c>
      <c r="AI74" s="29">
        <v>5.78</v>
      </c>
    </row>
    <row r="75" spans="1:35" ht="15" x14ac:dyDescent="0.25">
      <c r="A75" s="142" t="s">
        <v>119</v>
      </c>
      <c r="B75" s="136" t="s">
        <v>120</v>
      </c>
      <c r="C75" s="26" t="s">
        <v>67</v>
      </c>
      <c r="D75" s="27">
        <f t="shared" si="8"/>
        <v>6.3000000000000028E-2</v>
      </c>
      <c r="E75" s="29">
        <v>2E-3</v>
      </c>
      <c r="F75" s="29">
        <v>1.0999999999999999E-2</v>
      </c>
      <c r="G75" s="29">
        <v>2E-3</v>
      </c>
      <c r="H75" s="29">
        <v>2E-3</v>
      </c>
      <c r="I75" s="29">
        <v>1E-3</v>
      </c>
      <c r="J75" s="29">
        <v>1E-3</v>
      </c>
      <c r="K75" s="29">
        <v>1.0999999999999999E-2</v>
      </c>
      <c r="L75" s="29">
        <v>2E-3</v>
      </c>
      <c r="M75" s="29">
        <v>1E-3</v>
      </c>
      <c r="N75" s="29">
        <v>1E-3</v>
      </c>
      <c r="O75" s="29">
        <v>1E-3</v>
      </c>
      <c r="P75" s="29">
        <v>2E-3</v>
      </c>
      <c r="Q75" s="29">
        <v>4.0000000000000001E-3</v>
      </c>
      <c r="R75" s="29">
        <v>1E-3</v>
      </c>
      <c r="S75" s="29">
        <v>1E-3</v>
      </c>
      <c r="T75" s="29">
        <v>1E-3</v>
      </c>
      <c r="U75" s="29">
        <v>1E-3</v>
      </c>
      <c r="V75" s="29">
        <v>1E-3</v>
      </c>
      <c r="W75" s="29">
        <v>1E-3</v>
      </c>
      <c r="X75" s="29">
        <v>1E-3</v>
      </c>
      <c r="Y75" s="29">
        <v>1E-3</v>
      </c>
      <c r="Z75" s="29">
        <v>1E-3</v>
      </c>
      <c r="AA75" s="29">
        <v>1E-3</v>
      </c>
      <c r="AB75" s="29">
        <v>1E-3</v>
      </c>
      <c r="AC75" s="29">
        <v>1E-3</v>
      </c>
      <c r="AD75" s="29">
        <v>1E-3</v>
      </c>
      <c r="AE75" s="29">
        <v>1E-3</v>
      </c>
      <c r="AF75" s="29">
        <v>1E-3</v>
      </c>
      <c r="AG75" s="29">
        <v>1E-3</v>
      </c>
      <c r="AH75" s="29">
        <v>3.0000000000000001E-3</v>
      </c>
      <c r="AI75" s="29">
        <v>3.0000000000000001E-3</v>
      </c>
    </row>
    <row r="76" spans="1:35" ht="15.75" customHeight="1" thickBot="1" x14ac:dyDescent="0.3">
      <c r="A76" s="154"/>
      <c r="B76" s="180"/>
      <c r="C76" s="45" t="s">
        <v>39</v>
      </c>
      <c r="D76" s="36">
        <f t="shared" si="8"/>
        <v>87.69599999999997</v>
      </c>
      <c r="E76" s="88">
        <v>2.7839999999999998</v>
      </c>
      <c r="F76" s="88">
        <v>15.311999999999999</v>
      </c>
      <c r="G76" s="88">
        <v>2.7839999999999998</v>
      </c>
      <c r="H76" s="88">
        <v>2.7839999999999998</v>
      </c>
      <c r="I76" s="88">
        <v>1.3919999999999999</v>
      </c>
      <c r="J76" s="88">
        <v>1.3919999999999999</v>
      </c>
      <c r="K76" s="88">
        <v>15.311999999999999</v>
      </c>
      <c r="L76" s="88">
        <v>2.7839999999999998</v>
      </c>
      <c r="M76" s="88">
        <v>1.3919999999999999</v>
      </c>
      <c r="N76" s="88">
        <v>1.3919999999999999</v>
      </c>
      <c r="O76" s="88">
        <v>1.3919999999999999</v>
      </c>
      <c r="P76" s="88">
        <v>2.7839999999999998</v>
      </c>
      <c r="Q76" s="88">
        <v>5.5679999999999996</v>
      </c>
      <c r="R76" s="88">
        <v>1.3919999999999999</v>
      </c>
      <c r="S76" s="88">
        <v>1.3919999999999999</v>
      </c>
      <c r="T76" s="88">
        <v>1.3919999999999999</v>
      </c>
      <c r="U76" s="88">
        <v>1.3919999999999999</v>
      </c>
      <c r="V76" s="88">
        <v>1.3919999999999999</v>
      </c>
      <c r="W76" s="88">
        <v>1.3919999999999999</v>
      </c>
      <c r="X76" s="88">
        <v>1.3919999999999999</v>
      </c>
      <c r="Y76" s="88">
        <v>1.3919999999999999</v>
      </c>
      <c r="Z76" s="88">
        <v>1.3919999999999999</v>
      </c>
      <c r="AA76" s="88">
        <v>1.3919999999999999</v>
      </c>
      <c r="AB76" s="88">
        <v>1.3919999999999999</v>
      </c>
      <c r="AC76" s="88">
        <v>1.3919999999999999</v>
      </c>
      <c r="AD76" s="88">
        <v>1.3919999999999999</v>
      </c>
      <c r="AE76" s="88">
        <v>1.3919999999999999</v>
      </c>
      <c r="AF76" s="88">
        <v>1.3919999999999999</v>
      </c>
      <c r="AG76" s="88">
        <v>1.3919999999999999</v>
      </c>
      <c r="AH76" s="88">
        <v>4.1760000000000002</v>
      </c>
      <c r="AI76" s="88">
        <v>4.1760000000000002</v>
      </c>
    </row>
    <row r="77" spans="1:35" ht="15" x14ac:dyDescent="0.25">
      <c r="A77" s="153" t="s">
        <v>121</v>
      </c>
      <c r="B77" s="161" t="s">
        <v>122</v>
      </c>
      <c r="C77" s="46" t="s">
        <v>62</v>
      </c>
      <c r="D77" s="16">
        <f t="shared" si="8"/>
        <v>26</v>
      </c>
      <c r="E77" s="39">
        <v>0</v>
      </c>
      <c r="F77" s="39">
        <v>5</v>
      </c>
      <c r="G77" s="39"/>
      <c r="H77" s="39"/>
      <c r="I77" s="39"/>
      <c r="J77" s="39">
        <v>3</v>
      </c>
      <c r="K77" s="39">
        <v>5</v>
      </c>
      <c r="L77" s="39"/>
      <c r="M77" s="39">
        <v>2</v>
      </c>
      <c r="N77" s="39">
        <v>2</v>
      </c>
      <c r="O77" s="39"/>
      <c r="P77" s="39"/>
      <c r="Q77" s="41">
        <v>2</v>
      </c>
      <c r="R77" s="41"/>
      <c r="S77" s="41"/>
      <c r="T77" s="41">
        <v>2</v>
      </c>
      <c r="U77" s="41"/>
      <c r="V77" s="41"/>
      <c r="W77" s="41"/>
      <c r="X77" s="41"/>
      <c r="Y77" s="41"/>
      <c r="Z77" s="39"/>
      <c r="AA77" s="39"/>
      <c r="AB77" s="39"/>
      <c r="AC77" s="41">
        <v>1</v>
      </c>
      <c r="AD77" s="41"/>
      <c r="AE77" s="41"/>
      <c r="AF77" s="41"/>
      <c r="AG77" s="41"/>
      <c r="AH77" s="39">
        <v>2</v>
      </c>
      <c r="AI77" s="39">
        <v>2</v>
      </c>
    </row>
    <row r="78" spans="1:35" ht="15.75" thickBot="1" x14ac:dyDescent="0.3">
      <c r="A78" s="154"/>
      <c r="B78" s="162"/>
      <c r="C78" s="48" t="s">
        <v>39</v>
      </c>
      <c r="D78" s="36">
        <f t="shared" si="8"/>
        <v>203.93500000000003</v>
      </c>
      <c r="E78" s="51">
        <v>0</v>
      </c>
      <c r="F78" s="50">
        <v>44.984999999999999</v>
      </c>
      <c r="G78" s="50"/>
      <c r="H78" s="50"/>
      <c r="I78" s="51"/>
      <c r="J78" s="50">
        <v>22.190999999999999</v>
      </c>
      <c r="K78" s="50">
        <v>40.645000000000003</v>
      </c>
      <c r="L78" s="51"/>
      <c r="M78" s="50">
        <v>14.794</v>
      </c>
      <c r="N78" s="50">
        <v>14.794</v>
      </c>
      <c r="O78" s="50"/>
      <c r="P78" s="50"/>
      <c r="Q78" s="50">
        <v>14.794</v>
      </c>
      <c r="R78" s="50"/>
      <c r="S78" s="50"/>
      <c r="T78" s="50">
        <v>14.794</v>
      </c>
      <c r="U78" s="50"/>
      <c r="V78" s="50"/>
      <c r="W78" s="50"/>
      <c r="X78" s="50"/>
      <c r="Y78" s="50"/>
      <c r="Z78" s="50"/>
      <c r="AA78" s="50"/>
      <c r="AB78" s="50"/>
      <c r="AC78" s="50">
        <v>7.35</v>
      </c>
      <c r="AD78" s="50"/>
      <c r="AE78" s="50"/>
      <c r="AF78" s="50"/>
      <c r="AG78" s="50"/>
      <c r="AH78" s="50">
        <v>14.794</v>
      </c>
      <c r="AI78" s="50">
        <v>14.794</v>
      </c>
    </row>
    <row r="79" spans="1:35" ht="15" x14ac:dyDescent="0.25">
      <c r="A79" s="153" t="s">
        <v>123</v>
      </c>
      <c r="B79" s="164" t="s">
        <v>124</v>
      </c>
      <c r="C79" s="52" t="s">
        <v>62</v>
      </c>
      <c r="D79" s="16">
        <f t="shared" si="8"/>
        <v>511</v>
      </c>
      <c r="E79" s="62">
        <v>8</v>
      </c>
      <c r="F79" s="62">
        <v>25</v>
      </c>
      <c r="G79" s="62">
        <v>12</v>
      </c>
      <c r="H79" s="62">
        <v>12</v>
      </c>
      <c r="I79" s="62">
        <v>10</v>
      </c>
      <c r="J79" s="62">
        <v>10</v>
      </c>
      <c r="K79" s="62">
        <v>25</v>
      </c>
      <c r="L79" s="62">
        <v>10</v>
      </c>
      <c r="M79" s="62">
        <v>10</v>
      </c>
      <c r="N79" s="62">
        <v>10</v>
      </c>
      <c r="O79" s="62">
        <v>15</v>
      </c>
      <c r="P79" s="62">
        <v>15</v>
      </c>
      <c r="Q79" s="62">
        <v>15</v>
      </c>
      <c r="R79" s="62">
        <v>15</v>
      </c>
      <c r="S79" s="62">
        <v>15</v>
      </c>
      <c r="T79" s="62">
        <v>15</v>
      </c>
      <c r="U79" s="62">
        <v>15</v>
      </c>
      <c r="V79" s="62">
        <v>12</v>
      </c>
      <c r="W79" s="62">
        <v>20</v>
      </c>
      <c r="X79" s="62">
        <v>10</v>
      </c>
      <c r="Y79" s="62">
        <v>15</v>
      </c>
      <c r="Z79" s="62">
        <v>46</v>
      </c>
      <c r="AA79" s="62">
        <v>15</v>
      </c>
      <c r="AB79" s="62">
        <v>46</v>
      </c>
      <c r="AC79" s="62">
        <v>10</v>
      </c>
      <c r="AD79" s="62">
        <v>15</v>
      </c>
      <c r="AE79" s="62">
        <v>15</v>
      </c>
      <c r="AF79" s="62">
        <v>15</v>
      </c>
      <c r="AG79" s="62">
        <v>15</v>
      </c>
      <c r="AH79" s="62">
        <v>20</v>
      </c>
      <c r="AI79" s="62">
        <v>20</v>
      </c>
    </row>
    <row r="80" spans="1:35" ht="15.75" thickBot="1" x14ac:dyDescent="0.3">
      <c r="A80" s="154"/>
      <c r="B80" s="174"/>
      <c r="C80" s="45" t="s">
        <v>39</v>
      </c>
      <c r="D80" s="36">
        <f t="shared" si="8"/>
        <v>608.39600000000019</v>
      </c>
      <c r="E80" s="50">
        <v>9.5250000000000004</v>
      </c>
      <c r="F80" s="50">
        <v>29.765000000000001</v>
      </c>
      <c r="G80" s="50">
        <v>14.286</v>
      </c>
      <c r="H80" s="50">
        <v>14.286</v>
      </c>
      <c r="I80" s="50">
        <v>11.904999999999999</v>
      </c>
      <c r="J80" s="50">
        <v>11.904999999999999</v>
      </c>
      <c r="K80" s="50">
        <v>29.765000000000001</v>
      </c>
      <c r="L80" s="50">
        <v>11.904999999999999</v>
      </c>
      <c r="M80" s="50">
        <v>11.904999999999999</v>
      </c>
      <c r="N80" s="50">
        <v>11.904999999999999</v>
      </c>
      <c r="O80" s="50">
        <v>17.86</v>
      </c>
      <c r="P80" s="50">
        <v>17.86</v>
      </c>
      <c r="Q80" s="50">
        <v>17.86</v>
      </c>
      <c r="R80" s="50">
        <v>17.86</v>
      </c>
      <c r="S80" s="50">
        <v>17.86</v>
      </c>
      <c r="T80" s="50">
        <v>17.86</v>
      </c>
      <c r="U80" s="50">
        <v>17.86</v>
      </c>
      <c r="V80" s="50">
        <v>14.286</v>
      </c>
      <c r="W80" s="50">
        <v>23.812000000000001</v>
      </c>
      <c r="X80" s="50">
        <v>11.904999999999999</v>
      </c>
      <c r="Y80" s="50">
        <v>17.86</v>
      </c>
      <c r="Z80" s="50">
        <v>54.765999999999998</v>
      </c>
      <c r="AA80" s="50">
        <v>17.86</v>
      </c>
      <c r="AB80" s="50">
        <v>54.765999999999998</v>
      </c>
      <c r="AC80" s="50">
        <v>11.904999999999999</v>
      </c>
      <c r="AD80" s="50">
        <v>17.86</v>
      </c>
      <c r="AE80" s="50">
        <v>17.86</v>
      </c>
      <c r="AF80" s="50">
        <v>17.86</v>
      </c>
      <c r="AG80" s="50">
        <v>17.86</v>
      </c>
      <c r="AH80" s="50">
        <v>23.812000000000001</v>
      </c>
      <c r="AI80" s="50">
        <v>23.812000000000001</v>
      </c>
    </row>
    <row r="81" spans="1:36" s="24" customFormat="1" ht="15.75" thickBot="1" x14ac:dyDescent="0.3">
      <c r="A81" s="89" t="s">
        <v>125</v>
      </c>
      <c r="B81" s="90" t="s">
        <v>126</v>
      </c>
      <c r="C81" s="91" t="s">
        <v>39</v>
      </c>
      <c r="D81" s="80">
        <f t="shared" si="8"/>
        <v>695.75600000000009</v>
      </c>
      <c r="E81" s="81">
        <f t="shared" ref="E81:AI81" si="9">E83+E85+E87</f>
        <v>8.2219999999999995</v>
      </c>
      <c r="F81" s="81">
        <f t="shared" si="9"/>
        <v>28.480999999999998</v>
      </c>
      <c r="G81" s="81">
        <f t="shared" si="9"/>
        <v>7.8359999999999994</v>
      </c>
      <c r="H81" s="81">
        <f t="shared" si="9"/>
        <v>7.8359999999999994</v>
      </c>
      <c r="I81" s="81">
        <f t="shared" si="9"/>
        <v>8.7199999999999989</v>
      </c>
      <c r="J81" s="81">
        <f t="shared" si="9"/>
        <v>32.515999999999998</v>
      </c>
      <c r="K81" s="81">
        <f t="shared" si="9"/>
        <v>26.551000000000002</v>
      </c>
      <c r="L81" s="81">
        <f t="shared" si="9"/>
        <v>11.236000000000001</v>
      </c>
      <c r="M81" s="81">
        <f t="shared" si="9"/>
        <v>7.8359999999999994</v>
      </c>
      <c r="N81" s="81">
        <f t="shared" si="9"/>
        <v>16.901</v>
      </c>
      <c r="O81" s="81">
        <f t="shared" si="9"/>
        <v>7.8359999999999994</v>
      </c>
      <c r="P81" s="81">
        <f t="shared" si="9"/>
        <v>22.567</v>
      </c>
      <c r="Q81" s="72">
        <f t="shared" si="9"/>
        <v>7.8359999999999994</v>
      </c>
      <c r="R81" s="72">
        <f t="shared" si="9"/>
        <v>13.501999999999999</v>
      </c>
      <c r="S81" s="72">
        <f t="shared" si="9"/>
        <v>21.434000000000001</v>
      </c>
      <c r="T81" s="72">
        <f t="shared" si="9"/>
        <v>37.048000000000002</v>
      </c>
      <c r="U81" s="72">
        <f t="shared" si="9"/>
        <v>13.501999999999999</v>
      </c>
      <c r="V81" s="72">
        <f t="shared" si="9"/>
        <v>37.048000000000002</v>
      </c>
      <c r="W81" s="72">
        <f t="shared" si="9"/>
        <v>21.434000000000001</v>
      </c>
      <c r="X81" s="72">
        <f t="shared" si="9"/>
        <v>7.8359999999999994</v>
      </c>
      <c r="Y81" s="72">
        <f t="shared" si="9"/>
        <v>8.9689999999999994</v>
      </c>
      <c r="Z81" s="81">
        <f>Z83+Z85+Z87</f>
        <v>81.488</v>
      </c>
      <c r="AA81" s="81">
        <f>AA83+AA85+AA87</f>
        <v>16.901</v>
      </c>
      <c r="AB81" s="81">
        <f>AB83+AB85+AB87</f>
        <v>45.228999999999999</v>
      </c>
      <c r="AC81" s="81">
        <f>AC83+AC85+AC87</f>
        <v>16.901</v>
      </c>
      <c r="AD81" s="72">
        <f t="shared" si="9"/>
        <v>21.434000000000001</v>
      </c>
      <c r="AE81" s="72">
        <f t="shared" si="9"/>
        <v>21.434000000000001</v>
      </c>
      <c r="AF81" s="72">
        <f t="shared" si="9"/>
        <v>19.166999999999998</v>
      </c>
      <c r="AG81" s="72">
        <f t="shared" si="9"/>
        <v>45.228999999999999</v>
      </c>
      <c r="AH81" s="81">
        <f t="shared" si="9"/>
        <v>51.143000000000001</v>
      </c>
      <c r="AI81" s="81">
        <f t="shared" si="9"/>
        <v>21.683</v>
      </c>
    </row>
    <row r="82" spans="1:36" s="24" customFormat="1" ht="15" x14ac:dyDescent="0.25">
      <c r="A82" s="181">
        <v>25</v>
      </c>
      <c r="B82" s="189" t="s">
        <v>127</v>
      </c>
      <c r="C82" s="92" t="s">
        <v>67</v>
      </c>
      <c r="D82" s="53">
        <f t="shared" si="8"/>
        <v>0.19800000000000012</v>
      </c>
      <c r="E82" s="54">
        <v>3.0000000000000001E-3</v>
      </c>
      <c r="F82" s="54">
        <v>7.0000000000000001E-3</v>
      </c>
      <c r="G82" s="54">
        <v>6.0000000000000001E-3</v>
      </c>
      <c r="H82" s="54">
        <v>6.0000000000000001E-3</v>
      </c>
      <c r="I82" s="54">
        <v>5.0000000000000001E-3</v>
      </c>
      <c r="J82" s="54">
        <v>5.0000000000000001E-3</v>
      </c>
      <c r="K82" s="54">
        <v>2.1999999999999999E-2</v>
      </c>
      <c r="L82" s="54">
        <v>6.0000000000000001E-3</v>
      </c>
      <c r="M82" s="54">
        <v>6.0000000000000001E-3</v>
      </c>
      <c r="N82" s="54">
        <v>6.0000000000000001E-3</v>
      </c>
      <c r="O82" s="54">
        <v>6.0000000000000001E-3</v>
      </c>
      <c r="P82" s="54">
        <v>6.0000000000000001E-3</v>
      </c>
      <c r="Q82" s="54">
        <v>6.0000000000000001E-3</v>
      </c>
      <c r="R82" s="54">
        <v>6.0000000000000001E-3</v>
      </c>
      <c r="S82" s="54">
        <v>6.0000000000000001E-3</v>
      </c>
      <c r="T82" s="54">
        <v>5.0000000000000001E-3</v>
      </c>
      <c r="U82" s="54">
        <v>6.0000000000000001E-3</v>
      </c>
      <c r="V82" s="54">
        <v>5.0000000000000001E-3</v>
      </c>
      <c r="W82" s="54">
        <v>6.0000000000000001E-3</v>
      </c>
      <c r="X82" s="54">
        <v>6.0000000000000001E-3</v>
      </c>
      <c r="Y82" s="54">
        <v>6.0000000000000001E-3</v>
      </c>
      <c r="Z82" s="54">
        <v>6.0000000000000001E-3</v>
      </c>
      <c r="AA82" s="54">
        <v>6.0000000000000001E-3</v>
      </c>
      <c r="AB82" s="54">
        <v>6.0000000000000001E-3</v>
      </c>
      <c r="AC82" s="54">
        <v>6.0000000000000001E-3</v>
      </c>
      <c r="AD82" s="54">
        <v>6.0000000000000001E-3</v>
      </c>
      <c r="AE82" s="54">
        <v>6.0000000000000001E-3</v>
      </c>
      <c r="AF82" s="54">
        <v>6.0000000000000001E-3</v>
      </c>
      <c r="AG82" s="54">
        <v>6.0000000000000001E-3</v>
      </c>
      <c r="AH82" s="54">
        <v>7.0000000000000001E-3</v>
      </c>
      <c r="AI82" s="54">
        <v>7.0000000000000001E-3</v>
      </c>
    </row>
    <row r="83" spans="1:36" s="24" customFormat="1" ht="15.75" thickBot="1" x14ac:dyDescent="0.3">
      <c r="A83" s="182"/>
      <c r="B83" s="190"/>
      <c r="C83" s="93" t="s">
        <v>39</v>
      </c>
      <c r="D83" s="36">
        <f t="shared" si="8"/>
        <v>49.302000000000007</v>
      </c>
      <c r="E83" s="49">
        <v>0.747</v>
      </c>
      <c r="F83" s="49">
        <v>1.7430000000000001</v>
      </c>
      <c r="G83" s="49">
        <v>1.494</v>
      </c>
      <c r="H83" s="49">
        <v>1.494</v>
      </c>
      <c r="I83" s="49">
        <v>1.2450000000000001</v>
      </c>
      <c r="J83" s="49">
        <v>1.2450000000000001</v>
      </c>
      <c r="K83" s="49">
        <v>5.4779999999999998</v>
      </c>
      <c r="L83" s="49">
        <v>1.494</v>
      </c>
      <c r="M83" s="49">
        <v>1.494</v>
      </c>
      <c r="N83" s="49">
        <v>1.494</v>
      </c>
      <c r="O83" s="49">
        <v>1.494</v>
      </c>
      <c r="P83" s="49">
        <v>1.494</v>
      </c>
      <c r="Q83" s="49">
        <v>1.494</v>
      </c>
      <c r="R83" s="49">
        <v>1.494</v>
      </c>
      <c r="S83" s="49">
        <v>1.494</v>
      </c>
      <c r="T83" s="49">
        <v>1.2450000000000001</v>
      </c>
      <c r="U83" s="49">
        <v>1.494</v>
      </c>
      <c r="V83" s="49">
        <v>1.2450000000000001</v>
      </c>
      <c r="W83" s="49">
        <v>1.494</v>
      </c>
      <c r="X83" s="49">
        <v>1.494</v>
      </c>
      <c r="Y83" s="49">
        <v>1.494</v>
      </c>
      <c r="Z83" s="49">
        <v>1.494</v>
      </c>
      <c r="AA83" s="49">
        <v>1.494</v>
      </c>
      <c r="AB83" s="49">
        <v>1.494</v>
      </c>
      <c r="AC83" s="49">
        <v>1.494</v>
      </c>
      <c r="AD83" s="49">
        <v>1.494</v>
      </c>
      <c r="AE83" s="49">
        <v>1.494</v>
      </c>
      <c r="AF83" s="49">
        <v>1.494</v>
      </c>
      <c r="AG83" s="49">
        <v>1.494</v>
      </c>
      <c r="AH83" s="49">
        <v>1.7430000000000001</v>
      </c>
      <c r="AI83" s="49">
        <v>1.7430000000000001</v>
      </c>
    </row>
    <row r="84" spans="1:36" s="24" customFormat="1" ht="15" customHeight="1" x14ac:dyDescent="0.25">
      <c r="A84" s="181">
        <v>26</v>
      </c>
      <c r="B84" s="183" t="s">
        <v>128</v>
      </c>
      <c r="C84" s="94" t="s">
        <v>62</v>
      </c>
      <c r="D84" s="16">
        <f t="shared" si="8"/>
        <v>459</v>
      </c>
      <c r="E84" s="39">
        <v>3</v>
      </c>
      <c r="F84" s="39">
        <v>20</v>
      </c>
      <c r="G84" s="39">
        <v>2</v>
      </c>
      <c r="H84" s="39">
        <v>2</v>
      </c>
      <c r="I84" s="39">
        <v>3</v>
      </c>
      <c r="J84" s="39">
        <v>24</v>
      </c>
      <c r="K84" s="39">
        <v>15</v>
      </c>
      <c r="L84" s="39">
        <v>5</v>
      </c>
      <c r="M84" s="39">
        <v>2</v>
      </c>
      <c r="N84" s="39">
        <v>10</v>
      </c>
      <c r="O84" s="39">
        <v>2</v>
      </c>
      <c r="P84" s="39">
        <v>15</v>
      </c>
      <c r="Q84" s="41">
        <v>2</v>
      </c>
      <c r="R84" s="41">
        <v>7</v>
      </c>
      <c r="S84" s="41">
        <v>14</v>
      </c>
      <c r="T84" s="41">
        <v>28</v>
      </c>
      <c r="U84" s="41">
        <v>7</v>
      </c>
      <c r="V84" s="41">
        <v>28</v>
      </c>
      <c r="W84" s="41">
        <v>14</v>
      </c>
      <c r="X84" s="41">
        <v>2</v>
      </c>
      <c r="Y84" s="41">
        <v>3</v>
      </c>
      <c r="Z84" s="39">
        <v>67</v>
      </c>
      <c r="AA84" s="39">
        <v>10</v>
      </c>
      <c r="AB84" s="39">
        <v>35</v>
      </c>
      <c r="AC84" s="39">
        <v>10</v>
      </c>
      <c r="AD84" s="41">
        <v>14</v>
      </c>
      <c r="AE84" s="41">
        <v>14</v>
      </c>
      <c r="AF84" s="41">
        <v>12</v>
      </c>
      <c r="AG84" s="41">
        <v>35</v>
      </c>
      <c r="AH84" s="39">
        <v>40</v>
      </c>
      <c r="AI84" s="39">
        <v>14</v>
      </c>
    </row>
    <row r="85" spans="1:36" s="24" customFormat="1" ht="15.75" thickBot="1" x14ac:dyDescent="0.3">
      <c r="A85" s="182"/>
      <c r="B85" s="184"/>
      <c r="C85" s="95" t="s">
        <v>39</v>
      </c>
      <c r="D85" s="36">
        <f t="shared" si="8"/>
        <v>520.09799999999996</v>
      </c>
      <c r="E85" s="50">
        <v>3.399</v>
      </c>
      <c r="F85" s="50">
        <v>22.661999999999999</v>
      </c>
      <c r="G85" s="50">
        <v>2.266</v>
      </c>
      <c r="H85" s="50">
        <v>2.266</v>
      </c>
      <c r="I85" s="50">
        <v>3.399</v>
      </c>
      <c r="J85" s="50">
        <v>27.195</v>
      </c>
      <c r="K85" s="50">
        <v>16.997</v>
      </c>
      <c r="L85" s="50">
        <v>5.6660000000000004</v>
      </c>
      <c r="M85" s="50">
        <v>2.266</v>
      </c>
      <c r="N85" s="50">
        <v>11.331</v>
      </c>
      <c r="O85" s="50">
        <v>2.266</v>
      </c>
      <c r="P85" s="50">
        <v>16.997</v>
      </c>
      <c r="Q85" s="50">
        <v>2.266</v>
      </c>
      <c r="R85" s="50">
        <v>7.9320000000000004</v>
      </c>
      <c r="S85" s="50">
        <v>15.864000000000001</v>
      </c>
      <c r="T85" s="50">
        <v>31.727</v>
      </c>
      <c r="U85" s="50">
        <v>7.9320000000000004</v>
      </c>
      <c r="V85" s="50">
        <v>31.727</v>
      </c>
      <c r="W85" s="50">
        <v>15.864000000000001</v>
      </c>
      <c r="X85" s="50">
        <v>2.266</v>
      </c>
      <c r="Y85" s="50">
        <v>3.399</v>
      </c>
      <c r="Z85" s="50">
        <v>75.918000000000006</v>
      </c>
      <c r="AA85" s="50">
        <v>11.331</v>
      </c>
      <c r="AB85" s="50">
        <v>39.658999999999999</v>
      </c>
      <c r="AC85" s="50">
        <v>11.331</v>
      </c>
      <c r="AD85" s="50">
        <v>15.864000000000001</v>
      </c>
      <c r="AE85" s="50">
        <v>15.864000000000001</v>
      </c>
      <c r="AF85" s="29">
        <v>13.597</v>
      </c>
      <c r="AG85" s="50">
        <v>39.658999999999999</v>
      </c>
      <c r="AH85" s="50">
        <v>45.323999999999998</v>
      </c>
      <c r="AI85" s="50">
        <v>15.864000000000001</v>
      </c>
    </row>
    <row r="86" spans="1:36" s="24" customFormat="1" ht="15" x14ac:dyDescent="0.25">
      <c r="A86" s="185" t="s">
        <v>129</v>
      </c>
      <c r="B86" s="187" t="s">
        <v>130</v>
      </c>
      <c r="C86" s="92" t="s">
        <v>62</v>
      </c>
      <c r="D86" s="16">
        <f t="shared" si="8"/>
        <v>31</v>
      </c>
      <c r="E86" s="39">
        <v>1</v>
      </c>
      <c r="F86" s="39">
        <v>1</v>
      </c>
      <c r="G86" s="39">
        <v>1</v>
      </c>
      <c r="H86" s="39">
        <v>1</v>
      </c>
      <c r="I86" s="39">
        <v>1</v>
      </c>
      <c r="J86" s="39">
        <v>1</v>
      </c>
      <c r="K86" s="39">
        <v>1</v>
      </c>
      <c r="L86" s="39">
        <v>1</v>
      </c>
      <c r="M86" s="39">
        <v>1</v>
      </c>
      <c r="N86" s="39">
        <v>1</v>
      </c>
      <c r="O86" s="39">
        <v>1</v>
      </c>
      <c r="P86" s="39">
        <v>1</v>
      </c>
      <c r="Q86" s="39">
        <v>1</v>
      </c>
      <c r="R86" s="39">
        <v>1</v>
      </c>
      <c r="S86" s="39">
        <v>1</v>
      </c>
      <c r="T86" s="39">
        <v>1</v>
      </c>
      <c r="U86" s="39">
        <v>1</v>
      </c>
      <c r="V86" s="39">
        <v>1</v>
      </c>
      <c r="W86" s="39">
        <v>1</v>
      </c>
      <c r="X86" s="39">
        <v>1</v>
      </c>
      <c r="Y86" s="39">
        <v>1</v>
      </c>
      <c r="Z86" s="39">
        <v>1</v>
      </c>
      <c r="AA86" s="39">
        <v>1</v>
      </c>
      <c r="AB86" s="39">
        <v>1</v>
      </c>
      <c r="AC86" s="39">
        <v>1</v>
      </c>
      <c r="AD86" s="39">
        <v>1</v>
      </c>
      <c r="AE86" s="39">
        <v>1</v>
      </c>
      <c r="AF86" s="39">
        <v>1</v>
      </c>
      <c r="AG86" s="39">
        <v>1</v>
      </c>
      <c r="AH86" s="39">
        <v>1</v>
      </c>
      <c r="AI86" s="39">
        <v>1</v>
      </c>
      <c r="AJ86" s="39"/>
    </row>
    <row r="87" spans="1:36" s="24" customFormat="1" ht="15.75" thickBot="1" x14ac:dyDescent="0.3">
      <c r="A87" s="186"/>
      <c r="B87" s="188"/>
      <c r="C87" s="93" t="s">
        <v>39</v>
      </c>
      <c r="D87" s="36">
        <f t="shared" si="8"/>
        <v>126.3559999999999</v>
      </c>
      <c r="E87" s="50">
        <v>4.0759999999999996</v>
      </c>
      <c r="F87" s="50">
        <v>4.0759999999999996</v>
      </c>
      <c r="G87" s="50">
        <v>4.0759999999999996</v>
      </c>
      <c r="H87" s="50">
        <v>4.0759999999999996</v>
      </c>
      <c r="I87" s="50">
        <v>4.0759999999999996</v>
      </c>
      <c r="J87" s="50">
        <v>4.0759999999999996</v>
      </c>
      <c r="K87" s="50">
        <v>4.0759999999999996</v>
      </c>
      <c r="L87" s="50">
        <v>4.0759999999999996</v>
      </c>
      <c r="M87" s="50">
        <v>4.0759999999999996</v>
      </c>
      <c r="N87" s="50">
        <v>4.0759999999999996</v>
      </c>
      <c r="O87" s="50">
        <v>4.0759999999999996</v>
      </c>
      <c r="P87" s="50">
        <v>4.0759999999999996</v>
      </c>
      <c r="Q87" s="50">
        <v>4.0759999999999996</v>
      </c>
      <c r="R87" s="50">
        <v>4.0759999999999996</v>
      </c>
      <c r="S87" s="50">
        <v>4.0759999999999996</v>
      </c>
      <c r="T87" s="50">
        <v>4.0759999999999996</v>
      </c>
      <c r="U87" s="50">
        <v>4.0759999999999996</v>
      </c>
      <c r="V87" s="50">
        <v>4.0759999999999996</v>
      </c>
      <c r="W87" s="50">
        <v>4.0759999999999996</v>
      </c>
      <c r="X87" s="50">
        <v>4.0759999999999996</v>
      </c>
      <c r="Y87" s="50">
        <v>4.0759999999999996</v>
      </c>
      <c r="Z87" s="50">
        <v>4.0759999999999996</v>
      </c>
      <c r="AA87" s="50">
        <v>4.0759999999999996</v>
      </c>
      <c r="AB87" s="50">
        <v>4.0759999999999996</v>
      </c>
      <c r="AC87" s="50">
        <v>4.0759999999999996</v>
      </c>
      <c r="AD87" s="50">
        <v>4.0759999999999996</v>
      </c>
      <c r="AE87" s="50">
        <v>4.0759999999999996</v>
      </c>
      <c r="AF87" s="50">
        <v>4.0759999999999996</v>
      </c>
      <c r="AG87" s="50">
        <v>4.0759999999999996</v>
      </c>
      <c r="AH87" s="50">
        <v>4.0759999999999996</v>
      </c>
      <c r="AI87" s="50">
        <v>4.0759999999999996</v>
      </c>
      <c r="AJ87" s="50"/>
    </row>
    <row r="88" spans="1:36" s="24" customFormat="1" ht="33.6" customHeight="1" thickBot="1" x14ac:dyDescent="0.25">
      <c r="A88" s="89" t="s">
        <v>131</v>
      </c>
      <c r="B88" s="96" t="s">
        <v>132</v>
      </c>
      <c r="C88" s="97" t="s">
        <v>39</v>
      </c>
      <c r="D88" s="98">
        <f t="shared" si="8"/>
        <v>0</v>
      </c>
      <c r="E88" s="98">
        <f t="shared" ref="E88:P88" si="10">E89+E90</f>
        <v>0</v>
      </c>
      <c r="F88" s="98">
        <f t="shared" si="10"/>
        <v>0</v>
      </c>
      <c r="G88" s="98">
        <f t="shared" si="10"/>
        <v>0</v>
      </c>
      <c r="H88" s="98">
        <f t="shared" si="10"/>
        <v>0</v>
      </c>
      <c r="I88" s="98">
        <f t="shared" si="10"/>
        <v>0</v>
      </c>
      <c r="J88" s="98">
        <f t="shared" si="10"/>
        <v>0</v>
      </c>
      <c r="K88" s="98">
        <f t="shared" si="10"/>
        <v>0</v>
      </c>
      <c r="L88" s="98">
        <f t="shared" si="10"/>
        <v>0</v>
      </c>
      <c r="M88" s="98">
        <f t="shared" si="10"/>
        <v>0</v>
      </c>
      <c r="N88" s="98">
        <f t="shared" si="10"/>
        <v>0</v>
      </c>
      <c r="O88" s="98">
        <f t="shared" si="10"/>
        <v>0</v>
      </c>
      <c r="P88" s="98">
        <f t="shared" si="10"/>
        <v>0</v>
      </c>
      <c r="Q88" s="99">
        <f>Q89</f>
        <v>0</v>
      </c>
      <c r="R88" s="99">
        <f>R89</f>
        <v>0</v>
      </c>
      <c r="S88" s="100">
        <f t="shared" ref="S88:AI88" si="11">S89+S90</f>
        <v>0</v>
      </c>
      <c r="T88" s="100">
        <f t="shared" si="11"/>
        <v>0</v>
      </c>
      <c r="U88" s="100">
        <f t="shared" si="11"/>
        <v>0</v>
      </c>
      <c r="V88" s="100">
        <f t="shared" si="11"/>
        <v>0</v>
      </c>
      <c r="W88" s="100">
        <f t="shared" si="11"/>
        <v>0</v>
      </c>
      <c r="X88" s="100">
        <f t="shared" si="11"/>
        <v>0</v>
      </c>
      <c r="Y88" s="100">
        <f t="shared" si="11"/>
        <v>0</v>
      </c>
      <c r="Z88" s="98">
        <f>Z89+Z90</f>
        <v>0</v>
      </c>
      <c r="AA88" s="98">
        <f>AA89+AA90</f>
        <v>0</v>
      </c>
      <c r="AB88" s="98">
        <f>AB89+AB90</f>
        <v>0</v>
      </c>
      <c r="AC88" s="98">
        <f>AC89+AC90</f>
        <v>0</v>
      </c>
      <c r="AD88" s="98">
        <f t="shared" si="11"/>
        <v>0</v>
      </c>
      <c r="AE88" s="98">
        <f t="shared" si="11"/>
        <v>0</v>
      </c>
      <c r="AF88" s="98">
        <f t="shared" si="11"/>
        <v>0</v>
      </c>
      <c r="AG88" s="98">
        <f t="shared" si="11"/>
        <v>0</v>
      </c>
      <c r="AH88" s="98">
        <f t="shared" si="11"/>
        <v>0</v>
      </c>
      <c r="AI88" s="98">
        <f t="shared" si="11"/>
        <v>0</v>
      </c>
    </row>
    <row r="89" spans="1:36" s="24" customFormat="1" ht="15.75" thickBot="1" x14ac:dyDescent="0.3">
      <c r="A89" s="101" t="s">
        <v>133</v>
      </c>
      <c r="B89" s="102" t="s">
        <v>134</v>
      </c>
      <c r="C89" s="103" t="s">
        <v>39</v>
      </c>
      <c r="D89" s="104">
        <f t="shared" si="8"/>
        <v>0</v>
      </c>
      <c r="E89" s="105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105">
        <v>0</v>
      </c>
      <c r="R89" s="105">
        <v>0</v>
      </c>
      <c r="S89" s="105">
        <v>0</v>
      </c>
      <c r="T89" s="105">
        <v>0</v>
      </c>
      <c r="U89" s="105">
        <v>0</v>
      </c>
      <c r="V89" s="105">
        <v>0</v>
      </c>
      <c r="W89" s="105">
        <v>0</v>
      </c>
      <c r="X89" s="105">
        <v>0</v>
      </c>
      <c r="Y89" s="105">
        <v>0</v>
      </c>
      <c r="Z89" s="106">
        <v>0</v>
      </c>
      <c r="AA89" s="106">
        <v>0</v>
      </c>
      <c r="AB89" s="106"/>
      <c r="AC89" s="106"/>
      <c r="AD89" s="105">
        <v>0</v>
      </c>
      <c r="AE89" s="105">
        <v>0</v>
      </c>
      <c r="AF89" s="105">
        <v>0</v>
      </c>
      <c r="AG89" s="105">
        <v>0</v>
      </c>
      <c r="AH89" s="106">
        <v>0</v>
      </c>
      <c r="AI89" s="106">
        <v>0</v>
      </c>
    </row>
    <row r="90" spans="1:36" s="24" customFormat="1" ht="15.75" thickBot="1" x14ac:dyDescent="0.3">
      <c r="A90" s="101" t="s">
        <v>135</v>
      </c>
      <c r="B90" s="102" t="s">
        <v>136</v>
      </c>
      <c r="C90" s="107" t="s">
        <v>39</v>
      </c>
      <c r="D90" s="104">
        <f t="shared" si="8"/>
        <v>0</v>
      </c>
      <c r="E90" s="108">
        <v>0</v>
      </c>
      <c r="F90" s="108">
        <v>0</v>
      </c>
      <c r="G90" s="108">
        <v>0</v>
      </c>
      <c r="H90" s="108">
        <v>0</v>
      </c>
      <c r="I90" s="108">
        <v>0</v>
      </c>
      <c r="J90" s="108">
        <v>0</v>
      </c>
      <c r="K90" s="109">
        <v>0</v>
      </c>
      <c r="L90" s="108">
        <v>0</v>
      </c>
      <c r="M90" s="108">
        <v>0</v>
      </c>
      <c r="N90" s="108">
        <v>0</v>
      </c>
      <c r="O90" s="108">
        <v>0</v>
      </c>
      <c r="P90" s="108">
        <v>0</v>
      </c>
      <c r="Q90" s="110">
        <v>0</v>
      </c>
      <c r="R90" s="110">
        <v>0</v>
      </c>
      <c r="S90" s="110">
        <v>0</v>
      </c>
      <c r="T90" s="110"/>
      <c r="U90" s="110"/>
      <c r="V90" s="110"/>
      <c r="W90" s="111">
        <v>0</v>
      </c>
      <c r="X90" s="110"/>
      <c r="Y90" s="110"/>
      <c r="Z90" s="112">
        <v>0</v>
      </c>
      <c r="AA90" s="112">
        <v>0</v>
      </c>
      <c r="AB90" s="112"/>
      <c r="AC90" s="112"/>
      <c r="AD90" s="110">
        <v>0</v>
      </c>
      <c r="AE90" s="110"/>
      <c r="AF90" s="110">
        <v>0</v>
      </c>
      <c r="AG90" s="110">
        <v>0</v>
      </c>
      <c r="AH90" s="112">
        <v>0</v>
      </c>
      <c r="AI90" s="112">
        <v>0</v>
      </c>
    </row>
    <row r="91" spans="1:36" s="24" customFormat="1" ht="15.75" thickBot="1" x14ac:dyDescent="0.3">
      <c r="A91" s="79" t="s">
        <v>137</v>
      </c>
      <c r="B91" s="113" t="s">
        <v>138</v>
      </c>
      <c r="C91" s="12" t="s">
        <v>39</v>
      </c>
      <c r="D91" s="114">
        <f t="shared" si="8"/>
        <v>1307.537</v>
      </c>
      <c r="E91" s="82">
        <v>15.8</v>
      </c>
      <c r="F91" s="82">
        <f>84.86+40.99</f>
        <v>125.85</v>
      </c>
      <c r="G91" s="82">
        <v>13.8</v>
      </c>
      <c r="H91" s="82">
        <v>13.8</v>
      </c>
      <c r="I91" s="82">
        <v>8.3000000000000007</v>
      </c>
      <c r="J91" s="82">
        <v>11.8</v>
      </c>
      <c r="K91" s="82">
        <v>51</v>
      </c>
      <c r="L91" s="82">
        <v>10.36</v>
      </c>
      <c r="M91" s="82">
        <v>15.2</v>
      </c>
      <c r="N91" s="82">
        <v>8.1999999999999993</v>
      </c>
      <c r="O91" s="82">
        <v>23.15</v>
      </c>
      <c r="P91" s="82">
        <v>35.1</v>
      </c>
      <c r="Q91" s="82">
        <v>40.299999999999997</v>
      </c>
      <c r="R91" s="82">
        <v>26.54</v>
      </c>
      <c r="S91" s="82">
        <v>26.9</v>
      </c>
      <c r="T91" s="82">
        <v>26.8</v>
      </c>
      <c r="U91" s="82">
        <v>27</v>
      </c>
      <c r="V91" s="82">
        <v>27</v>
      </c>
      <c r="W91" s="82">
        <v>34.6</v>
      </c>
      <c r="X91" s="82">
        <v>35.200000000000003</v>
      </c>
      <c r="Y91" s="82">
        <v>33</v>
      </c>
      <c r="Z91" s="82">
        <v>205.45</v>
      </c>
      <c r="AA91" s="82">
        <v>28.3</v>
      </c>
      <c r="AB91" s="82">
        <f>180.4+51.037</f>
        <v>231.43700000000001</v>
      </c>
      <c r="AC91" s="82">
        <v>25.5</v>
      </c>
      <c r="AD91" s="82">
        <v>25.55</v>
      </c>
      <c r="AE91" s="82">
        <v>33.9</v>
      </c>
      <c r="AF91" s="82">
        <v>31.6</v>
      </c>
      <c r="AG91" s="82">
        <v>18.5</v>
      </c>
      <c r="AH91" s="82">
        <v>46.8</v>
      </c>
      <c r="AI91" s="82">
        <v>50.8</v>
      </c>
    </row>
    <row r="92" spans="1:36" s="24" customFormat="1" ht="15.75" thickBot="1" x14ac:dyDescent="0.3">
      <c r="A92" s="115"/>
      <c r="B92" s="116" t="s">
        <v>139</v>
      </c>
      <c r="C92" s="117" t="s">
        <v>39</v>
      </c>
      <c r="D92" s="80">
        <f>E92+F92+G92+H92+I92+J92+K92+L92+M92+N92+O92+P92+Q92+R92+S92+T92+U92+V92+W92+X92+Y92+Z92+AA92+AB92+AC92+AD92+AE92+AF92+AG92+AH92+AI92</f>
        <v>11556.999999999998</v>
      </c>
      <c r="E92" s="118">
        <f t="shared" ref="E92:AG92" si="12">E5+E66+E81+E88+E91</f>
        <v>66.956000000000003</v>
      </c>
      <c r="F92" s="118">
        <f t="shared" si="12"/>
        <v>790.32899999999995</v>
      </c>
      <c r="G92" s="118">
        <f t="shared" si="12"/>
        <v>44.414999999999999</v>
      </c>
      <c r="H92" s="118">
        <f t="shared" si="12"/>
        <v>89.10499999999999</v>
      </c>
      <c r="I92" s="118">
        <f t="shared" si="12"/>
        <v>157.386</v>
      </c>
      <c r="J92" s="118">
        <f t="shared" si="12"/>
        <v>342.22</v>
      </c>
      <c r="K92" s="118">
        <f t="shared" si="12"/>
        <v>198.86500000000001</v>
      </c>
      <c r="L92" s="118">
        <f t="shared" si="12"/>
        <v>126.22200000000001</v>
      </c>
      <c r="M92" s="118">
        <f t="shared" si="12"/>
        <v>481.27600000000001</v>
      </c>
      <c r="N92" s="118">
        <f t="shared" si="12"/>
        <v>62.86</v>
      </c>
      <c r="O92" s="118">
        <f t="shared" si="12"/>
        <v>59.905999999999999</v>
      </c>
      <c r="P92" s="118">
        <f t="shared" si="12"/>
        <v>464.31600000000003</v>
      </c>
      <c r="Q92" s="118">
        <f t="shared" si="12"/>
        <v>911.1389999999999</v>
      </c>
      <c r="R92" s="118">
        <f t="shared" si="12"/>
        <v>306.71700000000004</v>
      </c>
      <c r="S92" s="118">
        <f t="shared" si="12"/>
        <v>237.83500000000001</v>
      </c>
      <c r="T92" s="118">
        <f t="shared" si="12"/>
        <v>257.81700000000001</v>
      </c>
      <c r="U92" s="118">
        <f t="shared" si="12"/>
        <v>376.09699999999998</v>
      </c>
      <c r="V92" s="118">
        <f t="shared" si="12"/>
        <v>237.16900000000001</v>
      </c>
      <c r="W92" s="118">
        <f t="shared" si="12"/>
        <v>399.13100000000003</v>
      </c>
      <c r="X92" s="118">
        <f t="shared" si="12"/>
        <v>67.325999999999993</v>
      </c>
      <c r="Y92" s="118">
        <f t="shared" si="12"/>
        <v>259.69200000000001</v>
      </c>
      <c r="Z92" s="118">
        <f>Z5+Z66+Z81+Z88+Z91</f>
        <v>1835.5220000000002</v>
      </c>
      <c r="AA92" s="118">
        <f>AA5+AA66+AA81+AA88+AA91</f>
        <v>116.496</v>
      </c>
      <c r="AB92" s="118">
        <f>AB5+AB66+AB81+AB88+AB91</f>
        <v>1386.5</v>
      </c>
      <c r="AC92" s="118">
        <f>AC5+AC66+AC81+AC88+AC91</f>
        <v>336.24099999999999</v>
      </c>
      <c r="AD92" s="118">
        <f t="shared" si="12"/>
        <v>370.87900000000008</v>
      </c>
      <c r="AE92" s="118">
        <f t="shared" si="12"/>
        <v>82.931999999999988</v>
      </c>
      <c r="AF92" s="118">
        <f t="shared" si="12"/>
        <v>246.98699999999999</v>
      </c>
      <c r="AG92" s="118">
        <f t="shared" si="12"/>
        <v>415.47</v>
      </c>
      <c r="AH92" s="118">
        <f>AH5+AH66+AH81+AH88+AH91</f>
        <v>664.02699999999993</v>
      </c>
      <c r="AI92" s="118">
        <f>AI5+AI66+AI81+AI88+AI91</f>
        <v>165.16699999999997</v>
      </c>
    </row>
    <row r="93" spans="1:36" x14ac:dyDescent="0.2">
      <c r="R93" s="119"/>
    </row>
  </sheetData>
  <mergeCells count="79">
    <mergeCell ref="A84:A85"/>
    <mergeCell ref="B84:B85"/>
    <mergeCell ref="A86:A87"/>
    <mergeCell ref="B86:B87"/>
    <mergeCell ref="Q3:Q4"/>
    <mergeCell ref="A77:A78"/>
    <mergeCell ref="B77:B78"/>
    <mergeCell ref="A79:A80"/>
    <mergeCell ref="B79:B80"/>
    <mergeCell ref="A82:A83"/>
    <mergeCell ref="B82:B83"/>
    <mergeCell ref="A71:A72"/>
    <mergeCell ref="B71:B72"/>
    <mergeCell ref="A73:A74"/>
    <mergeCell ref="B73:B74"/>
    <mergeCell ref="A75:A76"/>
    <mergeCell ref="A60:A61"/>
    <mergeCell ref="B60:B61"/>
    <mergeCell ref="B75:B76"/>
    <mergeCell ref="A62:A63"/>
    <mergeCell ref="B62:B63"/>
    <mergeCell ref="B64:B65"/>
    <mergeCell ref="A67:A68"/>
    <mergeCell ref="B67:B68"/>
    <mergeCell ref="A69:A70"/>
    <mergeCell ref="B69:B70"/>
    <mergeCell ref="A54:A55"/>
    <mergeCell ref="B54:B55"/>
    <mergeCell ref="A56:A57"/>
    <mergeCell ref="B56:B57"/>
    <mergeCell ref="A58:A59"/>
    <mergeCell ref="B58:B59"/>
    <mergeCell ref="A48:A49"/>
    <mergeCell ref="B48:B49"/>
    <mergeCell ref="A50:A51"/>
    <mergeCell ref="B50:B51"/>
    <mergeCell ref="A52:A53"/>
    <mergeCell ref="B52:B53"/>
    <mergeCell ref="A42:A43"/>
    <mergeCell ref="B42:B43"/>
    <mergeCell ref="A44:A45"/>
    <mergeCell ref="B44:B45"/>
    <mergeCell ref="A46:A47"/>
    <mergeCell ref="B46:B47"/>
    <mergeCell ref="A36:A37"/>
    <mergeCell ref="B36:B37"/>
    <mergeCell ref="A38:A39"/>
    <mergeCell ref="B38:B39"/>
    <mergeCell ref="A40:A41"/>
    <mergeCell ref="B40:B41"/>
    <mergeCell ref="A29:A31"/>
    <mergeCell ref="B29:B31"/>
    <mergeCell ref="A32:A33"/>
    <mergeCell ref="B32:B33"/>
    <mergeCell ref="A34:A35"/>
    <mergeCell ref="B34:B35"/>
    <mergeCell ref="A22:A23"/>
    <mergeCell ref="B22:B23"/>
    <mergeCell ref="A25:A26"/>
    <mergeCell ref="B25:B26"/>
    <mergeCell ref="A27:A28"/>
    <mergeCell ref="B27:B28"/>
    <mergeCell ref="A16:A17"/>
    <mergeCell ref="B16:B17"/>
    <mergeCell ref="A18:A19"/>
    <mergeCell ref="B18:B19"/>
    <mergeCell ref="A20:A21"/>
    <mergeCell ref="B20:B21"/>
    <mergeCell ref="D3:D4"/>
    <mergeCell ref="A6:A8"/>
    <mergeCell ref="A11:A12"/>
    <mergeCell ref="B11:B12"/>
    <mergeCell ref="A14:A15"/>
    <mergeCell ref="B14:B15"/>
    <mergeCell ref="A9:A10"/>
    <mergeCell ref="B9:B10"/>
    <mergeCell ref="A3:A4"/>
    <mergeCell ref="B3:B4"/>
    <mergeCell ref="C3:C4"/>
  </mergeCells>
  <pageMargins left="0.19685039370078741" right="0.11811023622047245" top="0.19685039370078741" bottom="0.15748031496062992" header="0" footer="0"/>
  <pageSetup paperSize="9" scale="55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3"/>
  <sheetViews>
    <sheetView topLeftCell="B1" workbookViewId="0">
      <pane xSplit="2" ySplit="5" topLeftCell="D6" activePane="bottomRight" state="frozen"/>
      <selection activeCell="B1" sqref="B1"/>
      <selection pane="topRight" activeCell="D1" sqref="D1"/>
      <selection pane="bottomLeft" activeCell="B6" sqref="B6"/>
      <selection pane="bottomRight" activeCell="AN4" sqref="AN4"/>
    </sheetView>
  </sheetViews>
  <sheetFormatPr defaultColWidth="8.85546875" defaultRowHeight="12.75" x14ac:dyDescent="0.2"/>
  <cols>
    <col min="1" max="1" width="6.28515625" customWidth="1"/>
    <col min="2" max="2" width="46.7109375" customWidth="1"/>
    <col min="3" max="3" width="12.5703125" customWidth="1"/>
    <col min="4" max="4" width="13" hidden="1" customWidth="1"/>
    <col min="5" max="6" width="11.42578125" hidden="1" customWidth="1"/>
    <col min="7" max="7" width="8.5703125" hidden="1" customWidth="1"/>
    <col min="8" max="8" width="8.85546875" hidden="1" customWidth="1"/>
    <col min="9" max="9" width="9" hidden="1" customWidth="1"/>
    <col min="10" max="10" width="8.85546875" hidden="1" customWidth="1"/>
    <col min="11" max="12" width="8.42578125" hidden="1" customWidth="1"/>
    <col min="13" max="17" width="8.85546875" hidden="1" customWidth="1"/>
    <col min="18" max="18" width="8.42578125" customWidth="1"/>
    <col min="19" max="19" width="9.7109375" hidden="1" customWidth="1"/>
    <col min="20" max="20" width="8.28515625" hidden="1" customWidth="1"/>
    <col min="21" max="21" width="9.85546875" hidden="1" customWidth="1"/>
    <col min="22" max="22" width="10.7109375" hidden="1" customWidth="1"/>
    <col min="23" max="23" width="9.7109375" hidden="1" customWidth="1"/>
    <col min="24" max="24" width="8.42578125" hidden="1" customWidth="1"/>
    <col min="25" max="25" width="8.85546875" hidden="1" customWidth="1"/>
    <col min="26" max="26" width="10" hidden="1" customWidth="1"/>
    <col min="27" max="27" width="8.85546875" hidden="1" customWidth="1"/>
    <col min="28" max="28" width="10.28515625" hidden="1" customWidth="1"/>
    <col min="29" max="34" width="8.85546875" hidden="1" customWidth="1"/>
    <col min="35" max="35" width="8.7109375" hidden="1" customWidth="1"/>
  </cols>
  <sheetData>
    <row r="1" spans="1:35" ht="18.75" x14ac:dyDescent="0.3">
      <c r="A1" s="1" t="s">
        <v>0</v>
      </c>
      <c r="B1" s="1"/>
      <c r="C1" s="1"/>
      <c r="D1" s="1"/>
      <c r="E1" s="1"/>
      <c r="F1" s="1"/>
      <c r="G1" s="1"/>
      <c r="H1" s="2"/>
      <c r="I1" s="1"/>
      <c r="K1" s="1"/>
      <c r="L1" s="2"/>
      <c r="R1" s="1"/>
      <c r="S1" s="1"/>
      <c r="T1" s="1"/>
      <c r="U1" s="1"/>
      <c r="V1" s="1"/>
      <c r="W1" s="1"/>
      <c r="X1" s="1"/>
      <c r="Y1" s="1"/>
      <c r="AD1" s="1"/>
      <c r="AE1" s="1"/>
      <c r="AF1" s="1"/>
      <c r="AG1" s="1"/>
      <c r="AH1" s="2"/>
      <c r="AI1" s="2"/>
    </row>
    <row r="2" spans="1:35" ht="13.5" thickBot="1" x14ac:dyDescent="0.25">
      <c r="A2" s="3"/>
      <c r="B2" s="2"/>
      <c r="C2" s="2"/>
      <c r="D2" s="4"/>
      <c r="E2" s="5">
        <v>1</v>
      </c>
      <c r="F2" s="5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4">
        <v>11</v>
      </c>
      <c r="P2" s="4">
        <v>12</v>
      </c>
      <c r="Q2" s="4">
        <v>13</v>
      </c>
      <c r="R2" s="4">
        <v>14</v>
      </c>
      <c r="S2" s="4">
        <v>15</v>
      </c>
      <c r="T2" s="4">
        <v>16</v>
      </c>
      <c r="U2" s="4">
        <v>17</v>
      </c>
      <c r="V2" s="4">
        <v>18</v>
      </c>
      <c r="W2" s="4">
        <v>19</v>
      </c>
      <c r="X2" s="4">
        <v>20</v>
      </c>
      <c r="Y2" s="4">
        <v>21</v>
      </c>
      <c r="Z2" s="4">
        <v>22</v>
      </c>
      <c r="AA2" s="4">
        <v>23</v>
      </c>
      <c r="AB2" s="4">
        <v>24</v>
      </c>
      <c r="AC2" s="4">
        <v>25</v>
      </c>
      <c r="AD2" s="4">
        <v>26</v>
      </c>
      <c r="AE2" s="4">
        <v>27</v>
      </c>
      <c r="AF2" s="4">
        <v>28</v>
      </c>
      <c r="AG2" s="4">
        <v>29</v>
      </c>
      <c r="AH2" s="4">
        <v>30</v>
      </c>
      <c r="AI2" s="4">
        <v>31</v>
      </c>
    </row>
    <row r="3" spans="1:35" ht="15" customHeight="1" x14ac:dyDescent="0.2">
      <c r="A3" s="144" t="s">
        <v>1</v>
      </c>
      <c r="B3" s="146" t="s">
        <v>2</v>
      </c>
      <c r="C3" s="146" t="s">
        <v>3</v>
      </c>
      <c r="D3" s="129" t="s">
        <v>4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91" t="s">
        <v>19</v>
      </c>
      <c r="S3" s="7"/>
      <c r="T3" s="7"/>
      <c r="U3" s="7"/>
      <c r="V3" s="7"/>
      <c r="W3" s="7"/>
      <c r="X3" s="7"/>
      <c r="Y3" s="7"/>
      <c r="Z3" s="9"/>
      <c r="AA3" s="7"/>
      <c r="AB3" s="7"/>
      <c r="AC3" s="7"/>
      <c r="AD3" s="7"/>
      <c r="AE3" s="7"/>
      <c r="AF3" s="7"/>
      <c r="AG3" s="7"/>
      <c r="AH3" s="7"/>
      <c r="AI3" s="7"/>
    </row>
    <row r="4" spans="1:35" ht="216" customHeight="1" thickBot="1" x14ac:dyDescent="0.25">
      <c r="A4" s="145"/>
      <c r="B4" s="147"/>
      <c r="C4" s="147"/>
      <c r="D4" s="130"/>
      <c r="E4" s="121" t="s">
        <v>6</v>
      </c>
      <c r="F4" s="122" t="s">
        <v>7</v>
      </c>
      <c r="G4" s="121" t="s">
        <v>8</v>
      </c>
      <c r="H4" s="121" t="s">
        <v>9</v>
      </c>
      <c r="I4" s="121" t="s">
        <v>10</v>
      </c>
      <c r="J4" s="121" t="s">
        <v>11</v>
      </c>
      <c r="K4" s="121" t="s">
        <v>12</v>
      </c>
      <c r="L4" s="121" t="s">
        <v>13</v>
      </c>
      <c r="M4" s="121" t="s">
        <v>14</v>
      </c>
      <c r="N4" s="121" t="s">
        <v>15</v>
      </c>
      <c r="O4" s="121" t="s">
        <v>16</v>
      </c>
      <c r="P4" s="121" t="s">
        <v>17</v>
      </c>
      <c r="Q4" s="125" t="s">
        <v>18</v>
      </c>
      <c r="R4" s="195"/>
      <c r="S4" s="126" t="s">
        <v>20</v>
      </c>
      <c r="T4" s="121" t="s">
        <v>21</v>
      </c>
      <c r="U4" s="121" t="s">
        <v>22</v>
      </c>
      <c r="V4" s="121" t="s">
        <v>23</v>
      </c>
      <c r="W4" s="121" t="s">
        <v>24</v>
      </c>
      <c r="X4" s="121" t="s">
        <v>25</v>
      </c>
      <c r="Y4" s="121" t="s">
        <v>26</v>
      </c>
      <c r="Z4" s="121" t="s">
        <v>27</v>
      </c>
      <c r="AA4" s="121" t="s">
        <v>28</v>
      </c>
      <c r="AB4" s="122" t="s">
        <v>29</v>
      </c>
      <c r="AC4" s="122" t="s">
        <v>30</v>
      </c>
      <c r="AD4" s="121" t="s">
        <v>31</v>
      </c>
      <c r="AE4" s="121" t="s">
        <v>32</v>
      </c>
      <c r="AF4" s="121" t="s">
        <v>33</v>
      </c>
      <c r="AG4" s="121" t="s">
        <v>34</v>
      </c>
      <c r="AH4" s="121" t="s">
        <v>35</v>
      </c>
      <c r="AI4" s="121" t="s">
        <v>36</v>
      </c>
    </row>
    <row r="5" spans="1:35" ht="15.75" thickBot="1" x14ac:dyDescent="0.3">
      <c r="A5" s="10" t="s">
        <v>37</v>
      </c>
      <c r="B5" s="11" t="s">
        <v>38</v>
      </c>
      <c r="C5" s="12" t="s">
        <v>39</v>
      </c>
      <c r="D5" s="13">
        <f>E5+F5+G5+H5+I5+J5+K5+L5+M5+N5+O5+P5+Q5+R5+S5+T5+U5+V5+W5+X5+Y5+Z5+AA5+AB5+AC5+AD5+AE5+AF5+AG5+AH5+AI5</f>
        <v>8366.2249999999985</v>
      </c>
      <c r="E5" s="13">
        <f>E8+E15+E26+E28+E31+E33+E35+E37+E39+E41+E43+E45+E47+E49+E51+E53+E55+E57+E59+E61+E63+E65</f>
        <v>26.25</v>
      </c>
      <c r="F5" s="13">
        <f t="shared" ref="F5:AI5" si="0">F8+F15+F26+F28+F31+F33+F35+F37+F39+F41+F43+F45+F47+F49+F51+F53+F55+F57+F59+F61+F63+F65</f>
        <v>520.51499999999999</v>
      </c>
      <c r="G5" s="13">
        <f t="shared" si="0"/>
        <v>1.3240000000000001</v>
      </c>
      <c r="H5" s="13">
        <f t="shared" si="0"/>
        <v>46.024000000000001</v>
      </c>
      <c r="I5" s="13">
        <f t="shared" si="0"/>
        <v>122.694</v>
      </c>
      <c r="J5" s="13">
        <f t="shared" si="0"/>
        <v>255.39499999999998</v>
      </c>
      <c r="K5" s="13">
        <f t="shared" si="0"/>
        <v>10.170999999999999</v>
      </c>
      <c r="L5" s="13">
        <f t="shared" si="0"/>
        <v>83.254000000000005</v>
      </c>
      <c r="M5" s="13">
        <f t="shared" si="0"/>
        <v>419.66</v>
      </c>
      <c r="N5" s="13">
        <f t="shared" si="0"/>
        <v>2.6469999999999998</v>
      </c>
      <c r="O5" s="13">
        <f t="shared" si="0"/>
        <v>2.6469999999999998</v>
      </c>
      <c r="P5" s="13">
        <f t="shared" si="0"/>
        <v>378.98399999999998</v>
      </c>
      <c r="Q5" s="13">
        <f t="shared" si="0"/>
        <v>811.81099999999992</v>
      </c>
      <c r="R5" s="80">
        <f t="shared" si="0"/>
        <v>237.92100000000002</v>
      </c>
      <c r="S5" s="13">
        <f t="shared" si="0"/>
        <v>160.74700000000001</v>
      </c>
      <c r="T5" s="13">
        <f t="shared" si="0"/>
        <v>150.42100000000002</v>
      </c>
      <c r="U5" s="13">
        <f t="shared" si="0"/>
        <v>307.99699999999996</v>
      </c>
      <c r="V5" s="13">
        <f t="shared" si="0"/>
        <v>149.09700000000001</v>
      </c>
      <c r="W5" s="13">
        <f t="shared" si="0"/>
        <v>309.54699999999997</v>
      </c>
      <c r="X5" s="13">
        <f t="shared" si="0"/>
        <v>2.6469999999999998</v>
      </c>
      <c r="Y5" s="13">
        <f t="shared" si="0"/>
        <v>190.125</v>
      </c>
      <c r="Z5" s="13">
        <f>Z8+Z15+Z26+Z28+Z31+Z33+Z35+Z37+Z39+Z41+Z43+Z45+Z47+Z49+Z51+Z53+Z55+Z57+Z59+Z61+Z63+Z65</f>
        <v>1485.2360000000001</v>
      </c>
      <c r="AA5" s="13">
        <f t="shared" si="0"/>
        <v>45.021999999999998</v>
      </c>
      <c r="AB5" s="13">
        <f t="shared" si="0"/>
        <v>1046.4859999999999</v>
      </c>
      <c r="AC5" s="13">
        <f t="shared" si="0"/>
        <v>264.84699999999998</v>
      </c>
      <c r="AD5" s="13">
        <f t="shared" si="0"/>
        <v>297.62200000000001</v>
      </c>
      <c r="AE5" s="13">
        <f t="shared" si="0"/>
        <v>1.325</v>
      </c>
      <c r="AF5" s="13">
        <f t="shared" si="0"/>
        <v>169.947</v>
      </c>
      <c r="AG5" s="13">
        <f t="shared" si="0"/>
        <v>325.46800000000002</v>
      </c>
      <c r="AH5" s="13">
        <f t="shared" si="0"/>
        <v>507.84699999999998</v>
      </c>
      <c r="AI5" s="13">
        <f t="shared" si="0"/>
        <v>32.546999999999997</v>
      </c>
    </row>
    <row r="6" spans="1:35" s="18" customFormat="1" ht="15" x14ac:dyDescent="0.25">
      <c r="A6" s="131">
        <v>1</v>
      </c>
      <c r="B6" s="14" t="s">
        <v>40</v>
      </c>
      <c r="C6" s="15" t="s">
        <v>41</v>
      </c>
      <c r="D6" s="16">
        <f>E6+F6+G6+H6+I6+J6+K6+L6+M6+N6+O6+P6+Q6+R6+S6+T6+U6+V6+W6+X6+Y6+Z6+AA6+AB6+AC6+AD6+AE6+AF6+AG6+AH6+AI6</f>
        <v>3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>
        <v>1</v>
      </c>
      <c r="R6" s="17">
        <v>0</v>
      </c>
      <c r="S6" s="17">
        <v>0</v>
      </c>
      <c r="T6" s="17"/>
      <c r="U6" s="17">
        <v>1</v>
      </c>
      <c r="V6" s="17"/>
      <c r="W6" s="17"/>
      <c r="X6" s="17"/>
      <c r="Y6" s="17">
        <v>1</v>
      </c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s="24" customFormat="1" ht="15" x14ac:dyDescent="0.25">
      <c r="A7" s="132"/>
      <c r="B7" s="19"/>
      <c r="C7" s="20" t="s">
        <v>42</v>
      </c>
      <c r="D7" s="21">
        <f t="shared" ref="D7:D70" si="1">E7+F7+G7+H7+I7+J7+K7+L7+M7+N7+O7+P7+Q7+R7+S7+T7+U7+V7+W7+X7+Y7+Z7+AA7+AB7+AC7+AD7+AE7+AF7+AG7+AH7+AI7</f>
        <v>0.60000000000000009</v>
      </c>
      <c r="E7" s="22">
        <f t="shared" ref="E7:V8" si="2">E9+E11</f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2">
        <f t="shared" si="2"/>
        <v>0</v>
      </c>
      <c r="K7" s="23">
        <f t="shared" si="2"/>
        <v>0</v>
      </c>
      <c r="L7" s="23">
        <f t="shared" si="2"/>
        <v>0</v>
      </c>
      <c r="M7" s="23">
        <f t="shared" si="2"/>
        <v>0</v>
      </c>
      <c r="N7" s="22">
        <f t="shared" si="2"/>
        <v>0</v>
      </c>
      <c r="O7" s="22">
        <f t="shared" si="2"/>
        <v>0</v>
      </c>
      <c r="P7" s="22">
        <f t="shared" si="2"/>
        <v>0</v>
      </c>
      <c r="Q7" s="22">
        <f t="shared" si="2"/>
        <v>0.2</v>
      </c>
      <c r="R7" s="22">
        <f t="shared" si="2"/>
        <v>0</v>
      </c>
      <c r="S7" s="22">
        <f t="shared" si="2"/>
        <v>0</v>
      </c>
      <c r="T7" s="22">
        <f t="shared" si="2"/>
        <v>0</v>
      </c>
      <c r="U7" s="22">
        <f t="shared" si="2"/>
        <v>0.2</v>
      </c>
      <c r="V7" s="22">
        <f t="shared" si="2"/>
        <v>0</v>
      </c>
      <c r="W7" s="22">
        <f>W9+W11</f>
        <v>0</v>
      </c>
      <c r="X7" s="22">
        <f t="shared" ref="X7:AI8" si="3">X9+X11</f>
        <v>0</v>
      </c>
      <c r="Y7" s="22">
        <f t="shared" si="3"/>
        <v>0.2</v>
      </c>
      <c r="Z7" s="22">
        <f t="shared" si="3"/>
        <v>0</v>
      </c>
      <c r="AA7" s="22">
        <f t="shared" si="3"/>
        <v>0</v>
      </c>
      <c r="AB7" s="22">
        <f t="shared" si="3"/>
        <v>0</v>
      </c>
      <c r="AC7" s="22">
        <f t="shared" si="3"/>
        <v>0</v>
      </c>
      <c r="AD7" s="22">
        <f t="shared" si="3"/>
        <v>0</v>
      </c>
      <c r="AE7" s="22">
        <f t="shared" si="3"/>
        <v>0</v>
      </c>
      <c r="AF7" s="23">
        <f t="shared" si="3"/>
        <v>0</v>
      </c>
      <c r="AG7" s="23">
        <f t="shared" si="3"/>
        <v>0</v>
      </c>
      <c r="AH7" s="22">
        <f t="shared" si="3"/>
        <v>0</v>
      </c>
      <c r="AI7" s="23">
        <f t="shared" si="3"/>
        <v>0</v>
      </c>
    </row>
    <row r="8" spans="1:35" s="24" customFormat="1" ht="15" x14ac:dyDescent="0.25">
      <c r="A8" s="133"/>
      <c r="B8" s="25" t="s">
        <v>43</v>
      </c>
      <c r="C8" s="20" t="s">
        <v>39</v>
      </c>
      <c r="D8" s="21">
        <f t="shared" si="1"/>
        <v>476.70000000000005</v>
      </c>
      <c r="E8" s="22">
        <f t="shared" si="2"/>
        <v>0</v>
      </c>
      <c r="F8" s="22">
        <f t="shared" si="2"/>
        <v>0</v>
      </c>
      <c r="G8" s="22">
        <f t="shared" si="2"/>
        <v>0</v>
      </c>
      <c r="H8" s="22">
        <f t="shared" si="2"/>
        <v>0</v>
      </c>
      <c r="I8" s="22">
        <f t="shared" si="2"/>
        <v>0</v>
      </c>
      <c r="J8" s="22">
        <f t="shared" si="2"/>
        <v>0</v>
      </c>
      <c r="K8" s="23">
        <f t="shared" si="2"/>
        <v>0</v>
      </c>
      <c r="L8" s="23">
        <f t="shared" si="2"/>
        <v>0</v>
      </c>
      <c r="M8" s="23">
        <f t="shared" si="2"/>
        <v>0</v>
      </c>
      <c r="N8" s="22">
        <f t="shared" si="2"/>
        <v>0</v>
      </c>
      <c r="O8" s="22">
        <f t="shared" si="2"/>
        <v>0</v>
      </c>
      <c r="P8" s="22">
        <f t="shared" si="2"/>
        <v>0</v>
      </c>
      <c r="Q8" s="22">
        <f t="shared" si="2"/>
        <v>158.9</v>
      </c>
      <c r="R8" s="22">
        <f t="shared" si="2"/>
        <v>0</v>
      </c>
      <c r="S8" s="22">
        <f t="shared" si="2"/>
        <v>0</v>
      </c>
      <c r="T8" s="22">
        <f t="shared" si="2"/>
        <v>0</v>
      </c>
      <c r="U8" s="22">
        <f t="shared" si="2"/>
        <v>158.9</v>
      </c>
      <c r="V8" s="22">
        <f t="shared" si="2"/>
        <v>0</v>
      </c>
      <c r="W8" s="22">
        <f>W10+W12</f>
        <v>0</v>
      </c>
      <c r="X8" s="22">
        <f t="shared" si="3"/>
        <v>0</v>
      </c>
      <c r="Y8" s="22">
        <f t="shared" si="3"/>
        <v>158.9</v>
      </c>
      <c r="Z8" s="22">
        <f t="shared" si="3"/>
        <v>0</v>
      </c>
      <c r="AA8" s="22">
        <f t="shared" si="3"/>
        <v>0</v>
      </c>
      <c r="AB8" s="22">
        <f t="shared" si="3"/>
        <v>0</v>
      </c>
      <c r="AC8" s="22">
        <f t="shared" si="3"/>
        <v>0</v>
      </c>
      <c r="AD8" s="22">
        <f t="shared" si="3"/>
        <v>0</v>
      </c>
      <c r="AE8" s="22">
        <f t="shared" si="3"/>
        <v>0</v>
      </c>
      <c r="AF8" s="23">
        <f t="shared" si="3"/>
        <v>0</v>
      </c>
      <c r="AG8" s="23">
        <f t="shared" si="3"/>
        <v>0</v>
      </c>
      <c r="AH8" s="22">
        <f t="shared" si="3"/>
        <v>0</v>
      </c>
      <c r="AI8" s="23">
        <f t="shared" si="3"/>
        <v>0</v>
      </c>
    </row>
    <row r="9" spans="1:35" s="24" customFormat="1" ht="15" x14ac:dyDescent="0.25">
      <c r="A9" s="142" t="s">
        <v>44</v>
      </c>
      <c r="B9" s="136" t="s">
        <v>45</v>
      </c>
      <c r="C9" s="26" t="s">
        <v>42</v>
      </c>
      <c r="D9" s="27">
        <f t="shared" si="1"/>
        <v>0</v>
      </c>
      <c r="E9" s="28"/>
      <c r="F9" s="28"/>
      <c r="G9" s="28"/>
      <c r="H9" s="28"/>
      <c r="I9" s="28"/>
      <c r="J9" s="28"/>
      <c r="K9" s="28"/>
      <c r="L9" s="29"/>
      <c r="M9" s="29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30"/>
    </row>
    <row r="10" spans="1:35" s="24" customFormat="1" ht="15" x14ac:dyDescent="0.25">
      <c r="A10" s="143"/>
      <c r="B10" s="137"/>
      <c r="C10" s="26" t="s">
        <v>39</v>
      </c>
      <c r="D10" s="27">
        <f t="shared" si="1"/>
        <v>0</v>
      </c>
      <c r="E10" s="28"/>
      <c r="F10" s="28"/>
      <c r="G10" s="28"/>
      <c r="H10" s="28"/>
      <c r="I10" s="28"/>
      <c r="J10" s="28"/>
      <c r="K10" s="28"/>
      <c r="L10" s="29"/>
      <c r="M10" s="29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30"/>
    </row>
    <row r="11" spans="1:35" s="24" customFormat="1" ht="15" x14ac:dyDescent="0.25">
      <c r="A11" s="134" t="s">
        <v>46</v>
      </c>
      <c r="B11" s="136" t="s">
        <v>47</v>
      </c>
      <c r="C11" s="26" t="s">
        <v>42</v>
      </c>
      <c r="D11" s="27">
        <f t="shared" si="1"/>
        <v>0.60000000000000009</v>
      </c>
      <c r="E11" s="31"/>
      <c r="F11" s="31"/>
      <c r="G11" s="31"/>
      <c r="H11" s="31"/>
      <c r="I11" s="31"/>
      <c r="J11" s="31"/>
      <c r="K11" s="32"/>
      <c r="L11" s="31"/>
      <c r="M11" s="31"/>
      <c r="N11" s="31"/>
      <c r="O11" s="31"/>
      <c r="P11" s="31"/>
      <c r="Q11" s="32">
        <v>0.2</v>
      </c>
      <c r="R11" s="31"/>
      <c r="S11" s="31"/>
      <c r="T11" s="31"/>
      <c r="U11" s="32">
        <v>0.2</v>
      </c>
      <c r="V11" s="31"/>
      <c r="W11" s="31"/>
      <c r="X11" s="31"/>
      <c r="Y11" s="32">
        <v>0.2</v>
      </c>
      <c r="Z11" s="31"/>
      <c r="AA11" s="31"/>
      <c r="AB11" s="31"/>
      <c r="AC11" s="31"/>
      <c r="AD11" s="31"/>
      <c r="AE11" s="31"/>
      <c r="AF11" s="32"/>
      <c r="AG11" s="32"/>
      <c r="AH11" s="31"/>
      <c r="AI11" s="31"/>
    </row>
    <row r="12" spans="1:35" s="24" customFormat="1" ht="15" x14ac:dyDescent="0.25">
      <c r="A12" s="135"/>
      <c r="B12" s="137"/>
      <c r="C12" s="26" t="s">
        <v>39</v>
      </c>
      <c r="D12" s="27">
        <f t="shared" si="1"/>
        <v>476.70000000000005</v>
      </c>
      <c r="E12" s="31"/>
      <c r="F12" s="31"/>
      <c r="G12" s="31"/>
      <c r="H12" s="31"/>
      <c r="I12" s="31"/>
      <c r="J12" s="31"/>
      <c r="K12" s="32"/>
      <c r="L12" s="31"/>
      <c r="M12" s="31"/>
      <c r="N12" s="31"/>
      <c r="O12" s="31"/>
      <c r="P12" s="31"/>
      <c r="Q12" s="32">
        <v>158.9</v>
      </c>
      <c r="R12" s="31"/>
      <c r="S12" s="31"/>
      <c r="T12" s="31"/>
      <c r="U12" s="32">
        <v>158.9</v>
      </c>
      <c r="V12" s="31"/>
      <c r="W12" s="31"/>
      <c r="X12" s="31"/>
      <c r="Y12" s="32">
        <v>158.9</v>
      </c>
      <c r="Z12" s="31"/>
      <c r="AA12" s="31"/>
      <c r="AB12" s="31"/>
      <c r="AC12" s="31"/>
      <c r="AD12" s="31"/>
      <c r="AE12" s="31"/>
      <c r="AF12" s="32"/>
      <c r="AG12" s="32"/>
      <c r="AH12" s="31"/>
      <c r="AI12" s="31"/>
    </row>
    <row r="13" spans="1:35" s="24" customFormat="1" ht="23.45" customHeight="1" thickBot="1" x14ac:dyDescent="0.3">
      <c r="A13" s="120" t="s">
        <v>48</v>
      </c>
      <c r="B13" s="34" t="s">
        <v>49</v>
      </c>
      <c r="C13" s="35" t="s">
        <v>39</v>
      </c>
      <c r="D13" s="36">
        <f t="shared" si="1"/>
        <v>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s="24" customFormat="1" ht="15" customHeight="1" x14ac:dyDescent="0.25">
      <c r="A14" s="138" t="s">
        <v>50</v>
      </c>
      <c r="B14" s="140" t="s">
        <v>51</v>
      </c>
      <c r="C14" s="38" t="s">
        <v>41</v>
      </c>
      <c r="D14" s="16">
        <f t="shared" si="1"/>
        <v>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35" s="24" customFormat="1" ht="15.75" thickBot="1" x14ac:dyDescent="0.3">
      <c r="A15" s="139"/>
      <c r="B15" s="141"/>
      <c r="C15" s="40" t="s">
        <v>39</v>
      </c>
      <c r="D15" s="27">
        <f t="shared" si="1"/>
        <v>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</row>
    <row r="16" spans="1:35" s="24" customFormat="1" ht="15" hidden="1" customHeight="1" x14ac:dyDescent="0.25">
      <c r="A16" s="148" t="s">
        <v>52</v>
      </c>
      <c r="B16" s="149" t="s">
        <v>53</v>
      </c>
      <c r="C16" s="26" t="s">
        <v>54</v>
      </c>
      <c r="D16" s="27">
        <f t="shared" si="1"/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</row>
    <row r="17" spans="1:35" s="24" customFormat="1" ht="15" hidden="1" customHeight="1" x14ac:dyDescent="0.25">
      <c r="A17" s="139"/>
      <c r="B17" s="150"/>
      <c r="C17" s="26" t="s">
        <v>39</v>
      </c>
      <c r="D17" s="27">
        <f t="shared" si="1"/>
        <v>0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 s="24" customFormat="1" ht="15" hidden="1" customHeight="1" x14ac:dyDescent="0.25">
      <c r="A18" s="148" t="s">
        <v>55</v>
      </c>
      <c r="B18" s="151" t="s">
        <v>56</v>
      </c>
      <c r="C18" s="26" t="s">
        <v>57</v>
      </c>
      <c r="D18" s="27">
        <f t="shared" si="1"/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35" s="24" customFormat="1" ht="18.600000000000001" hidden="1" customHeight="1" x14ac:dyDescent="0.25">
      <c r="A19" s="139"/>
      <c r="B19" s="152"/>
      <c r="C19" s="26" t="s">
        <v>39</v>
      </c>
      <c r="D19" s="27">
        <f t="shared" si="1"/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 s="24" customFormat="1" ht="15" hidden="1" customHeight="1" x14ac:dyDescent="0.25">
      <c r="A20" s="148" t="s">
        <v>58</v>
      </c>
      <c r="B20" s="151" t="s">
        <v>59</v>
      </c>
      <c r="C20" s="26" t="s">
        <v>57</v>
      </c>
      <c r="D20" s="27">
        <f t="shared" si="1"/>
        <v>0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</row>
    <row r="21" spans="1:35" s="24" customFormat="1" ht="15" hidden="1" customHeight="1" x14ac:dyDescent="0.25">
      <c r="A21" s="139"/>
      <c r="B21" s="152"/>
      <c r="C21" s="26" t="s">
        <v>39</v>
      </c>
      <c r="D21" s="27">
        <f t="shared" si="1"/>
        <v>0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</row>
    <row r="22" spans="1:35" s="24" customFormat="1" ht="15" hidden="1" customHeight="1" x14ac:dyDescent="0.25">
      <c r="A22" s="148" t="s">
        <v>60</v>
      </c>
      <c r="B22" s="149" t="s">
        <v>61</v>
      </c>
      <c r="C22" s="26" t="s">
        <v>62</v>
      </c>
      <c r="D22" s="27">
        <f t="shared" si="1"/>
        <v>0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</row>
    <row r="23" spans="1:35" s="24" customFormat="1" ht="15" hidden="1" customHeight="1" x14ac:dyDescent="0.25">
      <c r="A23" s="139"/>
      <c r="B23" s="150"/>
      <c r="C23" s="26" t="s">
        <v>39</v>
      </c>
      <c r="D23" s="27">
        <f t="shared" si="1"/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 s="24" customFormat="1" ht="22.9" hidden="1" customHeight="1" x14ac:dyDescent="0.25">
      <c r="A24" s="43" t="s">
        <v>63</v>
      </c>
      <c r="B24" s="44" t="s">
        <v>64</v>
      </c>
      <c r="C24" s="45" t="s">
        <v>39</v>
      </c>
      <c r="D24" s="27">
        <f t="shared" si="1"/>
        <v>0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 s="24" customFormat="1" ht="15" x14ac:dyDescent="0.25">
      <c r="A25" s="153" t="s">
        <v>65</v>
      </c>
      <c r="B25" s="155" t="s">
        <v>66</v>
      </c>
      <c r="C25" s="46" t="s">
        <v>67</v>
      </c>
      <c r="D25" s="27">
        <f t="shared" si="1"/>
        <v>1.7200000000000002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29">
        <v>0.1</v>
      </c>
      <c r="S25" s="29">
        <v>0.12</v>
      </c>
      <c r="T25" s="47">
        <v>0.1</v>
      </c>
      <c r="U25" s="29">
        <v>0.1</v>
      </c>
      <c r="V25" s="29">
        <v>0.1</v>
      </c>
      <c r="W25" s="28"/>
      <c r="X25" s="28"/>
      <c r="Y25" s="28"/>
      <c r="Z25" s="29">
        <v>0.6</v>
      </c>
      <c r="AA25" s="28"/>
      <c r="AB25" s="29">
        <v>0.6</v>
      </c>
      <c r="AC25" s="28"/>
      <c r="AD25" s="28"/>
      <c r="AE25" s="28"/>
      <c r="AF25" s="28"/>
      <c r="AG25" s="29"/>
      <c r="AH25" s="28"/>
      <c r="AI25" s="28"/>
    </row>
    <row r="26" spans="1:35" s="24" customFormat="1" ht="15.75" thickBot="1" x14ac:dyDescent="0.3">
      <c r="A26" s="154"/>
      <c r="B26" s="156"/>
      <c r="C26" s="48" t="s">
        <v>39</v>
      </c>
      <c r="D26" s="36">
        <f t="shared" si="1"/>
        <v>1001.4099999999999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/>
      <c r="R26" s="50">
        <v>58.22</v>
      </c>
      <c r="S26" s="50">
        <v>69.87</v>
      </c>
      <c r="T26" s="36">
        <v>58.22</v>
      </c>
      <c r="U26" s="50">
        <v>58.22</v>
      </c>
      <c r="V26" s="50">
        <v>58.22</v>
      </c>
      <c r="W26" s="49"/>
      <c r="X26" s="49"/>
      <c r="Y26" s="49"/>
      <c r="Z26" s="50">
        <v>349.33</v>
      </c>
      <c r="AA26" s="49"/>
      <c r="AB26" s="50">
        <v>349.33</v>
      </c>
      <c r="AC26" s="49"/>
      <c r="AD26" s="51"/>
      <c r="AE26" s="49"/>
      <c r="AF26" s="49"/>
      <c r="AG26" s="49"/>
      <c r="AH26" s="49"/>
      <c r="AI26" s="49"/>
    </row>
    <row r="27" spans="1:35" s="24" customFormat="1" ht="15" x14ac:dyDescent="0.25">
      <c r="A27" s="153" t="s">
        <v>68</v>
      </c>
      <c r="B27" s="155" t="s">
        <v>69</v>
      </c>
      <c r="C27" s="52" t="s">
        <v>42</v>
      </c>
      <c r="D27" s="53">
        <f t="shared" si="1"/>
        <v>0.2</v>
      </c>
      <c r="E27" s="54"/>
      <c r="F27" s="54"/>
      <c r="G27" s="54"/>
      <c r="H27" s="54"/>
      <c r="I27" s="55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6"/>
      <c r="U27" s="54"/>
      <c r="V27" s="54"/>
      <c r="W27" s="54"/>
      <c r="X27" s="54"/>
      <c r="Y27" s="54"/>
      <c r="Z27" s="55"/>
      <c r="AA27" s="54">
        <v>0.2</v>
      </c>
      <c r="AB27" s="54"/>
      <c r="AC27" s="54"/>
      <c r="AD27" s="54"/>
      <c r="AE27" s="54"/>
      <c r="AF27" s="54"/>
      <c r="AG27" s="54"/>
      <c r="AH27" s="54"/>
      <c r="AI27" s="54"/>
    </row>
    <row r="28" spans="1:35" s="24" customFormat="1" ht="15.75" thickBot="1" x14ac:dyDescent="0.3">
      <c r="A28" s="154"/>
      <c r="B28" s="156"/>
      <c r="C28" s="45" t="s">
        <v>39</v>
      </c>
      <c r="D28" s="36">
        <f t="shared" si="1"/>
        <v>42.375</v>
      </c>
      <c r="E28" s="50"/>
      <c r="F28" s="50"/>
      <c r="G28" s="50"/>
      <c r="H28" s="50"/>
      <c r="I28" s="51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36"/>
      <c r="U28" s="50"/>
      <c r="V28" s="50"/>
      <c r="W28" s="50"/>
      <c r="X28" s="50"/>
      <c r="Y28" s="50"/>
      <c r="Z28" s="51"/>
      <c r="AA28" s="50">
        <v>42.375</v>
      </c>
      <c r="AB28" s="50"/>
      <c r="AC28" s="50"/>
      <c r="AD28" s="50"/>
      <c r="AE28" s="50"/>
      <c r="AF28" s="50"/>
      <c r="AG28" s="50"/>
      <c r="AH28" s="50"/>
      <c r="AI28" s="50"/>
    </row>
    <row r="29" spans="1:35" s="24" customFormat="1" ht="15" x14ac:dyDescent="0.25">
      <c r="A29" s="153" t="s">
        <v>70</v>
      </c>
      <c r="B29" s="158" t="s">
        <v>71</v>
      </c>
      <c r="C29" s="46" t="s">
        <v>42</v>
      </c>
      <c r="D29" s="53">
        <f t="shared" si="1"/>
        <v>3.2960000000000003</v>
      </c>
      <c r="E29" s="39"/>
      <c r="F29" s="39">
        <v>0.41199999999999998</v>
      </c>
      <c r="G29" s="39"/>
      <c r="H29" s="39"/>
      <c r="I29" s="39"/>
      <c r="J29" s="39">
        <v>0.128</v>
      </c>
      <c r="K29" s="39"/>
      <c r="L29" s="39"/>
      <c r="M29" s="39">
        <v>9.1999999999999998E-2</v>
      </c>
      <c r="N29" s="39"/>
      <c r="O29" s="57"/>
      <c r="P29" s="57"/>
      <c r="Q29" s="57">
        <v>0.21</v>
      </c>
      <c r="R29" s="57"/>
      <c r="S29" s="57"/>
      <c r="T29" s="57"/>
      <c r="U29" s="57"/>
      <c r="V29" s="57"/>
      <c r="W29" s="56">
        <v>0.14199999999999999</v>
      </c>
      <c r="X29" s="57"/>
      <c r="Y29" s="39"/>
      <c r="Z29" s="56">
        <v>0.86699999999999999</v>
      </c>
      <c r="AA29" s="57"/>
      <c r="AB29" s="57">
        <v>0.33</v>
      </c>
      <c r="AC29" s="57">
        <v>0.124</v>
      </c>
      <c r="AD29" s="39">
        <v>0.19800000000000001</v>
      </c>
      <c r="AE29" s="39"/>
      <c r="AF29" s="39"/>
      <c r="AG29" s="39">
        <v>0.122</v>
      </c>
      <c r="AH29" s="39">
        <v>0.67100000000000004</v>
      </c>
      <c r="AI29" s="57"/>
    </row>
    <row r="30" spans="1:35" s="24" customFormat="1" ht="15" x14ac:dyDescent="0.25">
      <c r="A30" s="157"/>
      <c r="B30" s="159"/>
      <c r="C30" s="26" t="s">
        <v>72</v>
      </c>
      <c r="D30" s="58">
        <f t="shared" si="1"/>
        <v>21</v>
      </c>
      <c r="E30" s="41"/>
      <c r="F30" s="41">
        <v>1</v>
      </c>
      <c r="G30" s="41"/>
      <c r="H30" s="41"/>
      <c r="I30" s="41"/>
      <c r="J30" s="41">
        <v>2</v>
      </c>
      <c r="K30" s="41"/>
      <c r="L30" s="41"/>
      <c r="M30" s="41">
        <v>2</v>
      </c>
      <c r="N30" s="41"/>
      <c r="O30" s="59"/>
      <c r="P30" s="59"/>
      <c r="Q30" s="59">
        <v>3</v>
      </c>
      <c r="R30" s="59"/>
      <c r="S30" s="59"/>
      <c r="T30" s="59"/>
      <c r="U30" s="59"/>
      <c r="V30" s="59"/>
      <c r="W30" s="41">
        <v>2</v>
      </c>
      <c r="X30" s="59"/>
      <c r="Y30" s="41"/>
      <c r="Z30" s="41">
        <v>2</v>
      </c>
      <c r="AA30" s="59"/>
      <c r="AB30" s="59">
        <v>0</v>
      </c>
      <c r="AC30" s="59">
        <v>2</v>
      </c>
      <c r="AD30" s="41">
        <v>3</v>
      </c>
      <c r="AE30" s="41"/>
      <c r="AF30" s="41"/>
      <c r="AG30" s="41">
        <v>2</v>
      </c>
      <c r="AH30" s="41">
        <v>2</v>
      </c>
      <c r="AI30" s="59"/>
    </row>
    <row r="31" spans="1:35" s="24" customFormat="1" ht="15.75" thickBot="1" x14ac:dyDescent="0.3">
      <c r="A31" s="154"/>
      <c r="B31" s="160"/>
      <c r="C31" s="48" t="s">
        <v>39</v>
      </c>
      <c r="D31" s="36">
        <f t="shared" si="1"/>
        <v>3698.0059999999999</v>
      </c>
      <c r="E31" s="60"/>
      <c r="F31" s="36">
        <v>390.4</v>
      </c>
      <c r="G31" s="60"/>
      <c r="H31" s="60"/>
      <c r="I31" s="36"/>
      <c r="J31" s="36">
        <v>220.1</v>
      </c>
      <c r="K31" s="60"/>
      <c r="L31" s="36"/>
      <c r="M31" s="36">
        <v>224.3</v>
      </c>
      <c r="N31" s="36"/>
      <c r="O31" s="61"/>
      <c r="P31" s="61"/>
      <c r="Q31" s="61">
        <v>342</v>
      </c>
      <c r="R31" s="61"/>
      <c r="S31" s="61"/>
      <c r="T31" s="61"/>
      <c r="U31" s="61"/>
      <c r="V31" s="61"/>
      <c r="W31" s="36">
        <v>292</v>
      </c>
      <c r="X31" s="61"/>
      <c r="Y31" s="36"/>
      <c r="Z31" s="36">
        <v>801.5</v>
      </c>
      <c r="AA31" s="61"/>
      <c r="AB31" s="61">
        <v>304.7</v>
      </c>
      <c r="AC31" s="61">
        <v>200.1</v>
      </c>
      <c r="AD31" s="36">
        <v>273.30599999999998</v>
      </c>
      <c r="AE31" s="60"/>
      <c r="AF31" s="36"/>
      <c r="AG31" s="36">
        <v>187.1</v>
      </c>
      <c r="AH31" s="36">
        <v>462.5</v>
      </c>
      <c r="AI31" s="61"/>
    </row>
    <row r="32" spans="1:35" s="24" customFormat="1" ht="15" customHeight="1" x14ac:dyDescent="0.25">
      <c r="A32" s="153" t="s">
        <v>73</v>
      </c>
      <c r="B32" s="158" t="s">
        <v>74</v>
      </c>
      <c r="C32" s="52" t="s">
        <v>42</v>
      </c>
      <c r="D32" s="53">
        <f t="shared" si="1"/>
        <v>0</v>
      </c>
      <c r="E32" s="55"/>
      <c r="F32" s="55"/>
      <c r="G32" s="55"/>
      <c r="H32" s="55"/>
      <c r="I32" s="55"/>
      <c r="J32" s="55"/>
      <c r="K32" s="54"/>
      <c r="L32" s="55"/>
      <c r="M32" s="55"/>
      <c r="N32" s="55"/>
      <c r="O32" s="56"/>
      <c r="P32" s="54"/>
      <c r="Q32" s="54"/>
      <c r="R32" s="55"/>
      <c r="S32" s="54"/>
      <c r="T32" s="56"/>
      <c r="U32" s="54"/>
      <c r="V32" s="55"/>
      <c r="W32" s="54"/>
      <c r="X32" s="55"/>
      <c r="Y32" s="55"/>
      <c r="Z32" s="54"/>
      <c r="AA32" s="55"/>
      <c r="AB32" s="55"/>
      <c r="AC32" s="55"/>
      <c r="AD32" s="55"/>
      <c r="AE32" s="55"/>
      <c r="AF32" s="55"/>
      <c r="AG32" s="55"/>
      <c r="AH32" s="55"/>
      <c r="AI32" s="55"/>
    </row>
    <row r="33" spans="1:35" s="24" customFormat="1" ht="15.75" thickBot="1" x14ac:dyDescent="0.3">
      <c r="A33" s="154"/>
      <c r="B33" s="160"/>
      <c r="C33" s="45" t="s">
        <v>39</v>
      </c>
      <c r="D33" s="36">
        <f t="shared" si="1"/>
        <v>0</v>
      </c>
      <c r="E33" s="51"/>
      <c r="F33" s="51"/>
      <c r="G33" s="51"/>
      <c r="H33" s="51"/>
      <c r="I33" s="51"/>
      <c r="J33" s="51"/>
      <c r="K33" s="50"/>
      <c r="L33" s="51"/>
      <c r="M33" s="51"/>
      <c r="N33" s="51"/>
      <c r="O33" s="50"/>
      <c r="P33" s="50"/>
      <c r="Q33" s="50"/>
      <c r="R33" s="50"/>
      <c r="S33" s="50"/>
      <c r="T33" s="36"/>
      <c r="U33" s="50"/>
      <c r="V33" s="51"/>
      <c r="W33" s="50"/>
      <c r="X33" s="51"/>
      <c r="Y33" s="51"/>
      <c r="Z33" s="50"/>
      <c r="AA33" s="51"/>
      <c r="AB33" s="51"/>
      <c r="AC33" s="51"/>
      <c r="AD33" s="51"/>
      <c r="AE33" s="51"/>
      <c r="AF33" s="50"/>
      <c r="AG33" s="51"/>
      <c r="AH33" s="51"/>
      <c r="AI33" s="51"/>
    </row>
    <row r="34" spans="1:35" s="24" customFormat="1" ht="15" customHeight="1" x14ac:dyDescent="0.25">
      <c r="A34" s="153" t="s">
        <v>75</v>
      </c>
      <c r="B34" s="158" t="s">
        <v>76</v>
      </c>
      <c r="C34" s="46" t="s">
        <v>42</v>
      </c>
      <c r="D34" s="53">
        <f t="shared" si="1"/>
        <v>0.39300000000000013</v>
      </c>
      <c r="E34" s="55"/>
      <c r="F34" s="54">
        <v>0.02</v>
      </c>
      <c r="G34" s="55"/>
      <c r="H34" s="55"/>
      <c r="I34" s="54"/>
      <c r="J34" s="55"/>
      <c r="K34" s="54"/>
      <c r="L34" s="54"/>
      <c r="M34" s="54">
        <v>3.2000000000000001E-2</v>
      </c>
      <c r="N34" s="55"/>
      <c r="O34" s="54"/>
      <c r="P34" s="54">
        <v>2.4E-2</v>
      </c>
      <c r="Q34" s="54"/>
      <c r="R34" s="54"/>
      <c r="S34" s="54"/>
      <c r="T34" s="54"/>
      <c r="U34" s="54"/>
      <c r="V34" s="54"/>
      <c r="W34" s="54">
        <v>8.0000000000000002E-3</v>
      </c>
      <c r="X34" s="54"/>
      <c r="Y34" s="54">
        <v>1.6E-2</v>
      </c>
      <c r="Z34" s="54">
        <v>0.1</v>
      </c>
      <c r="AA34" s="55"/>
      <c r="AB34" s="54">
        <v>0.1</v>
      </c>
      <c r="AC34" s="54">
        <v>1.6E-2</v>
      </c>
      <c r="AD34" s="54"/>
      <c r="AE34" s="54"/>
      <c r="AF34" s="54">
        <v>0.02</v>
      </c>
      <c r="AG34" s="54">
        <v>2.5000000000000001E-2</v>
      </c>
      <c r="AH34" s="54">
        <v>1.6E-2</v>
      </c>
      <c r="AI34" s="54">
        <v>1.6E-2</v>
      </c>
    </row>
    <row r="35" spans="1:35" s="24" customFormat="1" ht="18" customHeight="1" thickBot="1" x14ac:dyDescent="0.3">
      <c r="A35" s="154"/>
      <c r="B35" s="160"/>
      <c r="C35" s="45" t="s">
        <v>39</v>
      </c>
      <c r="D35" s="36">
        <f t="shared" si="1"/>
        <v>734.26299999999992</v>
      </c>
      <c r="E35" s="51"/>
      <c r="F35" s="50">
        <v>37.299999999999997</v>
      </c>
      <c r="G35" s="51"/>
      <c r="H35" s="51"/>
      <c r="I35" s="50"/>
      <c r="J35" s="51"/>
      <c r="K35" s="50"/>
      <c r="L35" s="50"/>
      <c r="M35" s="50">
        <v>59.8</v>
      </c>
      <c r="N35" s="51"/>
      <c r="O35" s="50"/>
      <c r="P35" s="50">
        <v>44.863</v>
      </c>
      <c r="Q35" s="50"/>
      <c r="R35" s="50"/>
      <c r="S35" s="50"/>
      <c r="T35" s="50"/>
      <c r="U35" s="50"/>
      <c r="V35" s="50"/>
      <c r="W35" s="50">
        <v>14.9</v>
      </c>
      <c r="X35" s="29"/>
      <c r="Y35" s="50">
        <v>29.9</v>
      </c>
      <c r="Z35" s="50">
        <v>186.9</v>
      </c>
      <c r="AA35" s="51"/>
      <c r="AB35" s="50">
        <v>186.9</v>
      </c>
      <c r="AC35" s="50">
        <v>29.9</v>
      </c>
      <c r="AD35" s="50"/>
      <c r="AE35" s="50"/>
      <c r="AF35" s="50">
        <v>37.299999999999997</v>
      </c>
      <c r="AG35" s="50">
        <v>46.7</v>
      </c>
      <c r="AH35" s="50">
        <v>29.9</v>
      </c>
      <c r="AI35" s="50">
        <v>29.9</v>
      </c>
    </row>
    <row r="36" spans="1:35" s="24" customFormat="1" ht="15" x14ac:dyDescent="0.25">
      <c r="A36" s="153" t="s">
        <v>77</v>
      </c>
      <c r="B36" s="155" t="s">
        <v>78</v>
      </c>
      <c r="C36" s="46" t="s">
        <v>62</v>
      </c>
      <c r="D36" s="16">
        <f t="shared" si="1"/>
        <v>0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55"/>
      <c r="P36" s="55"/>
      <c r="Q36" s="42"/>
      <c r="R36" s="42"/>
      <c r="S36" s="42"/>
      <c r="T36" s="42"/>
      <c r="U36" s="42"/>
      <c r="V36" s="42"/>
      <c r="W36" s="62"/>
      <c r="X36" s="42"/>
      <c r="Y36" s="42"/>
      <c r="Z36" s="62"/>
      <c r="AA36" s="62"/>
      <c r="AB36" s="62"/>
      <c r="AC36" s="62"/>
      <c r="AD36" s="62"/>
      <c r="AE36" s="62"/>
      <c r="AF36" s="62"/>
      <c r="AG36" s="62"/>
      <c r="AH36" s="62"/>
      <c r="AI36" s="62"/>
    </row>
    <row r="37" spans="1:35" s="24" customFormat="1" ht="15.75" thickBot="1" x14ac:dyDescent="0.3">
      <c r="A37" s="154"/>
      <c r="B37" s="156"/>
      <c r="C37" s="48" t="s">
        <v>39</v>
      </c>
      <c r="D37" s="36">
        <f t="shared" si="1"/>
        <v>0</v>
      </c>
      <c r="E37" s="51"/>
      <c r="F37" s="51"/>
      <c r="G37" s="51"/>
      <c r="H37" s="51"/>
      <c r="I37" s="50"/>
      <c r="J37" s="50"/>
      <c r="K37" s="51"/>
      <c r="L37" s="50"/>
      <c r="M37" s="50"/>
      <c r="N37" s="50"/>
      <c r="O37" s="50"/>
      <c r="P37" s="50"/>
      <c r="Q37" s="51"/>
      <c r="R37" s="51"/>
      <c r="S37" s="51"/>
      <c r="T37" s="51"/>
      <c r="U37" s="51"/>
      <c r="V37" s="51"/>
      <c r="W37" s="50"/>
      <c r="X37" s="50"/>
      <c r="Y37" s="51"/>
      <c r="Z37" s="51"/>
      <c r="AA37" s="50"/>
      <c r="AB37" s="50"/>
      <c r="AC37" s="50"/>
      <c r="AD37" s="50"/>
      <c r="AE37" s="50"/>
      <c r="AF37" s="50"/>
      <c r="AG37" s="51"/>
      <c r="AH37" s="51"/>
      <c r="AI37" s="51"/>
    </row>
    <row r="38" spans="1:35" s="24" customFormat="1" ht="15" x14ac:dyDescent="0.25">
      <c r="A38" s="153" t="s">
        <v>79</v>
      </c>
      <c r="B38" s="161" t="s">
        <v>80</v>
      </c>
      <c r="C38" s="52" t="s">
        <v>62</v>
      </c>
      <c r="D38" s="16">
        <f t="shared" si="1"/>
        <v>0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1:35" s="24" customFormat="1" ht="15.75" thickBot="1" x14ac:dyDescent="0.3">
      <c r="A39" s="154"/>
      <c r="B39" s="162"/>
      <c r="C39" s="45" t="s">
        <v>39</v>
      </c>
      <c r="D39" s="36">
        <f t="shared" si="1"/>
        <v>0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</row>
    <row r="40" spans="1:35" s="65" customFormat="1" ht="15" x14ac:dyDescent="0.25">
      <c r="A40" s="131" t="s">
        <v>81</v>
      </c>
      <c r="B40" s="155" t="s">
        <v>82</v>
      </c>
      <c r="C40" s="64" t="s">
        <v>67</v>
      </c>
      <c r="D40" s="53">
        <f t="shared" si="1"/>
        <v>3.5000000000000003E-2</v>
      </c>
      <c r="E40" s="54"/>
      <c r="F40" s="54"/>
      <c r="G40" s="54"/>
      <c r="H40" s="54">
        <v>3.5000000000000003E-2</v>
      </c>
      <c r="I40" s="62"/>
      <c r="J40" s="62"/>
      <c r="K40" s="62"/>
      <c r="L40" s="62"/>
      <c r="M40" s="62"/>
      <c r="N40" s="62"/>
      <c r="O40" s="62"/>
      <c r="P40" s="54"/>
      <c r="Q40" s="62"/>
      <c r="R40" s="62"/>
      <c r="S40" s="62"/>
      <c r="T40" s="54"/>
      <c r="U40" s="62"/>
      <c r="V40" s="62"/>
      <c r="W40" s="54"/>
      <c r="X40" s="62"/>
      <c r="Y40" s="62"/>
      <c r="Z40" s="62"/>
      <c r="AA40" s="62"/>
      <c r="AB40" s="62"/>
      <c r="AC40" s="62"/>
      <c r="AD40" s="54"/>
      <c r="AE40" s="62"/>
      <c r="AF40" s="62"/>
      <c r="AG40" s="62"/>
      <c r="AH40" s="54"/>
      <c r="AI40" s="62"/>
    </row>
    <row r="41" spans="1:35" s="65" customFormat="1" ht="15.75" thickBot="1" x14ac:dyDescent="0.3">
      <c r="A41" s="163"/>
      <c r="B41" s="156"/>
      <c r="C41" s="66" t="s">
        <v>39</v>
      </c>
      <c r="D41" s="36">
        <f t="shared" si="1"/>
        <v>44.7</v>
      </c>
      <c r="E41" s="50"/>
      <c r="F41" s="50"/>
      <c r="G41" s="50"/>
      <c r="H41" s="50">
        <v>44.7</v>
      </c>
      <c r="I41" s="50"/>
      <c r="J41" s="51"/>
      <c r="K41" s="50"/>
      <c r="L41" s="51"/>
      <c r="M41" s="51"/>
      <c r="N41" s="51"/>
      <c r="O41" s="51"/>
      <c r="P41" s="50"/>
      <c r="Q41" s="51"/>
      <c r="R41" s="51"/>
      <c r="S41" s="50"/>
      <c r="T41" s="50"/>
      <c r="U41" s="51"/>
      <c r="V41" s="51"/>
      <c r="W41" s="50"/>
      <c r="X41" s="51"/>
      <c r="Y41" s="50"/>
      <c r="Z41" s="50"/>
      <c r="AA41" s="51"/>
      <c r="AB41" s="51"/>
      <c r="AC41" s="51"/>
      <c r="AD41" s="50"/>
      <c r="AE41" s="51"/>
      <c r="AF41" s="50"/>
      <c r="AG41" s="51"/>
      <c r="AH41" s="50"/>
      <c r="AI41" s="50"/>
    </row>
    <row r="42" spans="1:35" s="24" customFormat="1" ht="15" x14ac:dyDescent="0.25">
      <c r="A42" s="153" t="s">
        <v>83</v>
      </c>
      <c r="B42" s="164" t="s">
        <v>84</v>
      </c>
      <c r="C42" s="52" t="s">
        <v>62</v>
      </c>
      <c r="D42" s="67">
        <f>E42+F42+G42+H42+I42+J42+K42+L42+M42+N42+O42+P42+Q42+R42+S42+T42+U42+V42+W42+X42+Y42+Z42+AA42+AB42+AC42+AD42+AE42+AF42+AG42+AH42+AI42</f>
        <v>165</v>
      </c>
      <c r="E42" s="39">
        <v>0</v>
      </c>
      <c r="F42" s="68">
        <v>4</v>
      </c>
      <c r="G42" s="39">
        <v>1</v>
      </c>
      <c r="H42" s="39">
        <v>1</v>
      </c>
      <c r="I42" s="39">
        <v>1</v>
      </c>
      <c r="J42" s="39">
        <v>4</v>
      </c>
      <c r="K42" s="39">
        <v>3</v>
      </c>
      <c r="L42" s="39">
        <v>1</v>
      </c>
      <c r="M42" s="39">
        <v>4</v>
      </c>
      <c r="N42" s="39">
        <v>2</v>
      </c>
      <c r="O42" s="39">
        <v>2</v>
      </c>
      <c r="P42" s="39">
        <v>3</v>
      </c>
      <c r="Q42" s="39">
        <v>3</v>
      </c>
      <c r="R42" s="39">
        <v>3</v>
      </c>
      <c r="S42" s="39">
        <v>2</v>
      </c>
      <c r="T42" s="39">
        <v>3</v>
      </c>
      <c r="U42" s="39">
        <v>2</v>
      </c>
      <c r="V42" s="39">
        <v>2</v>
      </c>
      <c r="W42" s="39">
        <v>2</v>
      </c>
      <c r="X42" s="39">
        <v>2</v>
      </c>
      <c r="Y42" s="39">
        <v>1</v>
      </c>
      <c r="Z42" s="39">
        <v>48</v>
      </c>
      <c r="AA42" s="39">
        <v>2</v>
      </c>
      <c r="AB42" s="39">
        <v>48</v>
      </c>
      <c r="AC42" s="39">
        <v>2</v>
      </c>
      <c r="AD42" s="39">
        <v>7</v>
      </c>
      <c r="AE42" s="39">
        <v>1</v>
      </c>
      <c r="AF42" s="39">
        <v>2</v>
      </c>
      <c r="AG42" s="39">
        <v>5</v>
      </c>
      <c r="AH42" s="39">
        <v>2</v>
      </c>
      <c r="AI42" s="39">
        <v>2</v>
      </c>
    </row>
    <row r="43" spans="1:35" s="24" customFormat="1" ht="15" x14ac:dyDescent="0.25">
      <c r="A43" s="143"/>
      <c r="B43" s="165"/>
      <c r="C43" s="48" t="s">
        <v>39</v>
      </c>
      <c r="D43" s="47">
        <f>E43+F43+G43+H43+I43+J43+K43+L43+M43+N43+O43+P43+Q43+R43+S43+T43+U43+V43+W43+X43+Y43+Z43+AA43+AB43+AC43+AD43+AE43+AF43+AG43+AH43+AI43</f>
        <v>302.44599999999997</v>
      </c>
      <c r="E43" s="29">
        <v>0</v>
      </c>
      <c r="F43" s="69">
        <v>5.2949999999999999</v>
      </c>
      <c r="G43" s="29">
        <v>1.3240000000000001</v>
      </c>
      <c r="H43" s="29">
        <v>1.3240000000000001</v>
      </c>
      <c r="I43" s="29">
        <v>1.3240000000000001</v>
      </c>
      <c r="J43" s="29">
        <v>5.2949999999999999</v>
      </c>
      <c r="K43" s="29">
        <v>3.9710000000000001</v>
      </c>
      <c r="L43" s="29">
        <v>1.3240000000000001</v>
      </c>
      <c r="M43" s="29">
        <v>5.2949999999999999</v>
      </c>
      <c r="N43" s="29">
        <v>2.6469999999999998</v>
      </c>
      <c r="O43" s="29">
        <v>2.6469999999999998</v>
      </c>
      <c r="P43" s="29">
        <v>3.9710000000000001</v>
      </c>
      <c r="Q43" s="29">
        <v>3.9710000000000001</v>
      </c>
      <c r="R43" s="29">
        <v>3.9710000000000001</v>
      </c>
      <c r="S43" s="29">
        <v>2.6469999999999998</v>
      </c>
      <c r="T43" s="29">
        <v>3.9710000000000001</v>
      </c>
      <c r="U43" s="29">
        <v>2.6469999999999998</v>
      </c>
      <c r="V43" s="29">
        <v>2.6469999999999998</v>
      </c>
      <c r="W43" s="29">
        <v>2.6469999999999998</v>
      </c>
      <c r="X43" s="29">
        <v>2.6469999999999998</v>
      </c>
      <c r="Y43" s="29">
        <v>1.325</v>
      </c>
      <c r="Z43" s="29">
        <v>105.556</v>
      </c>
      <c r="AA43" s="29">
        <v>2.6469999999999998</v>
      </c>
      <c r="AB43" s="29">
        <v>105.556</v>
      </c>
      <c r="AC43" s="29">
        <v>2.6469999999999998</v>
      </c>
      <c r="AD43" s="29">
        <v>9.266</v>
      </c>
      <c r="AE43" s="29">
        <v>1.325</v>
      </c>
      <c r="AF43" s="29">
        <v>2.6469999999999998</v>
      </c>
      <c r="AG43" s="29">
        <v>6.6180000000000003</v>
      </c>
      <c r="AH43" s="29">
        <v>2.6469999999999998</v>
      </c>
      <c r="AI43" s="29">
        <v>2.6469999999999998</v>
      </c>
    </row>
    <row r="44" spans="1:35" s="24" customFormat="1" ht="15" x14ac:dyDescent="0.25">
      <c r="A44" s="134" t="s">
        <v>85</v>
      </c>
      <c r="B44" s="166" t="s">
        <v>86</v>
      </c>
      <c r="C44" s="26" t="s">
        <v>62</v>
      </c>
      <c r="D44" s="16">
        <f t="shared" si="1"/>
        <v>20</v>
      </c>
      <c r="E44" s="41"/>
      <c r="F44" s="41">
        <v>4</v>
      </c>
      <c r="G44" s="41"/>
      <c r="H44" s="41"/>
      <c r="I44" s="41">
        <v>2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>
        <v>5</v>
      </c>
      <c r="AC44" s="41"/>
      <c r="AD44" s="41"/>
      <c r="AE44" s="41"/>
      <c r="AF44" s="41">
        <v>4</v>
      </c>
      <c r="AG44" s="41">
        <v>5</v>
      </c>
      <c r="AH44" s="41"/>
      <c r="AI44" s="41"/>
    </row>
    <row r="45" spans="1:35" s="24" customFormat="1" ht="15" x14ac:dyDescent="0.25">
      <c r="A45" s="135"/>
      <c r="B45" s="165"/>
      <c r="C45" s="26" t="s">
        <v>39</v>
      </c>
      <c r="D45" s="27">
        <f t="shared" si="1"/>
        <v>365</v>
      </c>
      <c r="E45" s="28"/>
      <c r="F45" s="29">
        <v>80</v>
      </c>
      <c r="G45" s="28"/>
      <c r="H45" s="28"/>
      <c r="I45" s="29">
        <v>30</v>
      </c>
      <c r="J45" s="29"/>
      <c r="K45" s="29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9"/>
      <c r="W45" s="28"/>
      <c r="X45" s="28"/>
      <c r="Y45" s="28"/>
      <c r="Z45" s="29"/>
      <c r="AA45" s="28"/>
      <c r="AB45" s="29">
        <v>100</v>
      </c>
      <c r="AC45" s="28"/>
      <c r="AD45" s="28"/>
      <c r="AE45" s="29"/>
      <c r="AF45" s="29">
        <v>80</v>
      </c>
      <c r="AG45" s="29">
        <v>75</v>
      </c>
      <c r="AH45" s="28"/>
      <c r="AI45" s="29"/>
    </row>
    <row r="46" spans="1:35" s="71" customFormat="1" ht="15.75" customHeight="1" x14ac:dyDescent="0.25">
      <c r="A46" s="134" t="s">
        <v>87</v>
      </c>
      <c r="B46" s="166" t="s">
        <v>88</v>
      </c>
      <c r="C46" s="26" t="s">
        <v>62</v>
      </c>
      <c r="D46" s="58">
        <f t="shared" si="1"/>
        <v>61</v>
      </c>
      <c r="E46" s="41"/>
      <c r="F46" s="41"/>
      <c r="G46" s="41"/>
      <c r="H46" s="41"/>
      <c r="I46" s="70">
        <v>3</v>
      </c>
      <c r="J46" s="41"/>
      <c r="K46" s="41"/>
      <c r="L46" s="70">
        <v>4</v>
      </c>
      <c r="M46" s="70">
        <v>6</v>
      </c>
      <c r="N46" s="41"/>
      <c r="O46" s="41"/>
      <c r="P46" s="70">
        <v>16</v>
      </c>
      <c r="Q46" s="70">
        <v>12</v>
      </c>
      <c r="R46" s="70">
        <v>4</v>
      </c>
      <c r="S46" s="70">
        <v>4</v>
      </c>
      <c r="T46" s="70">
        <v>4</v>
      </c>
      <c r="U46" s="70">
        <v>4</v>
      </c>
      <c r="V46" s="70">
        <v>4</v>
      </c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</row>
    <row r="47" spans="1:35" s="71" customFormat="1" ht="17.25" customHeight="1" x14ac:dyDescent="0.25">
      <c r="A47" s="135"/>
      <c r="B47" s="165"/>
      <c r="C47" s="26" t="s">
        <v>39</v>
      </c>
      <c r="D47" s="27">
        <f t="shared" si="1"/>
        <v>1250.8349999999998</v>
      </c>
      <c r="E47" s="29"/>
      <c r="F47" s="29"/>
      <c r="G47" s="29"/>
      <c r="H47" s="29"/>
      <c r="I47" s="72">
        <v>61.37</v>
      </c>
      <c r="J47" s="28"/>
      <c r="K47" s="29"/>
      <c r="L47" s="72">
        <v>81.93</v>
      </c>
      <c r="M47" s="72">
        <v>122.745</v>
      </c>
      <c r="N47" s="29"/>
      <c r="O47" s="29"/>
      <c r="P47" s="72">
        <v>330.15</v>
      </c>
      <c r="Q47" s="72">
        <v>245.49</v>
      </c>
      <c r="R47" s="72">
        <v>81.83</v>
      </c>
      <c r="S47" s="72">
        <v>81.83</v>
      </c>
      <c r="T47" s="72">
        <v>81.83</v>
      </c>
      <c r="U47" s="72">
        <v>81.83</v>
      </c>
      <c r="V47" s="72">
        <v>81.83</v>
      </c>
      <c r="W47" s="28"/>
      <c r="X47" s="29"/>
      <c r="Y47" s="29"/>
      <c r="Z47" s="28"/>
      <c r="AA47" s="29"/>
      <c r="AB47" s="29"/>
      <c r="AC47" s="29"/>
      <c r="AD47" s="29"/>
      <c r="AE47" s="29"/>
      <c r="AF47" s="29"/>
      <c r="AG47" s="28"/>
      <c r="AH47" s="28"/>
      <c r="AI47" s="28"/>
    </row>
    <row r="48" spans="1:35" s="71" customFormat="1" ht="15" customHeight="1" x14ac:dyDescent="0.25">
      <c r="A48" s="134" t="s">
        <v>89</v>
      </c>
      <c r="B48" s="167" t="s">
        <v>90</v>
      </c>
      <c r="C48" s="26" t="s">
        <v>42</v>
      </c>
      <c r="D48" s="27">
        <f t="shared" si="1"/>
        <v>0.32400000000000007</v>
      </c>
      <c r="E48" s="42"/>
      <c r="F48" s="42"/>
      <c r="G48" s="42"/>
      <c r="H48" s="42"/>
      <c r="I48" s="42">
        <v>1.7999999999999999E-2</v>
      </c>
      <c r="J48" s="29">
        <v>1.7999999999999999E-2</v>
      </c>
      <c r="K48" s="42"/>
      <c r="L48" s="42"/>
      <c r="M48" s="42"/>
      <c r="N48" s="42"/>
      <c r="O48" s="42"/>
      <c r="P48" s="42"/>
      <c r="Q48" s="42">
        <v>2.4E-2</v>
      </c>
      <c r="R48" s="29">
        <v>0.02</v>
      </c>
      <c r="S48" s="29">
        <v>0.02</v>
      </c>
      <c r="T48" s="29">
        <v>0.02</v>
      </c>
      <c r="U48" s="29">
        <v>0.02</v>
      </c>
      <c r="V48" s="29">
        <v>0.02</v>
      </c>
      <c r="W48" s="42"/>
      <c r="X48" s="42"/>
      <c r="Y48" s="42"/>
      <c r="Z48" s="42">
        <v>0.108</v>
      </c>
      <c r="AA48" s="42"/>
      <c r="AB48" s="42"/>
      <c r="AC48" s="42">
        <v>2.5999999999999999E-2</v>
      </c>
      <c r="AD48" s="42"/>
      <c r="AE48" s="42"/>
      <c r="AF48" s="29">
        <v>0.03</v>
      </c>
      <c r="AG48" s="42"/>
      <c r="AH48" s="42"/>
      <c r="AI48" s="42"/>
    </row>
    <row r="49" spans="1:35" s="71" customFormat="1" ht="21.6" customHeight="1" x14ac:dyDescent="0.25">
      <c r="A49" s="135"/>
      <c r="B49" s="168"/>
      <c r="C49" s="26" t="s">
        <v>39</v>
      </c>
      <c r="D49" s="27">
        <f t="shared" si="1"/>
        <v>256.15000000000003</v>
      </c>
      <c r="E49" s="29"/>
      <c r="F49" s="29"/>
      <c r="G49" s="29"/>
      <c r="H49" s="29"/>
      <c r="I49" s="29">
        <v>30</v>
      </c>
      <c r="J49" s="29">
        <v>30</v>
      </c>
      <c r="K49" s="29"/>
      <c r="L49" s="28"/>
      <c r="M49" s="29"/>
      <c r="N49" s="29"/>
      <c r="O49" s="28"/>
      <c r="P49" s="28"/>
      <c r="Q49" s="29">
        <v>40</v>
      </c>
      <c r="R49" s="29">
        <v>6.4</v>
      </c>
      <c r="S49" s="29">
        <v>6.4</v>
      </c>
      <c r="T49" s="29">
        <v>6.4</v>
      </c>
      <c r="U49" s="29">
        <v>6.4</v>
      </c>
      <c r="V49" s="29">
        <v>6.4</v>
      </c>
      <c r="W49" s="28"/>
      <c r="X49" s="28"/>
      <c r="Y49" s="28"/>
      <c r="Z49" s="29">
        <v>41.95</v>
      </c>
      <c r="AA49" s="29"/>
      <c r="AB49" s="29"/>
      <c r="AC49" s="29">
        <f>21+11.2</f>
        <v>32.200000000000003</v>
      </c>
      <c r="AD49" s="29"/>
      <c r="AE49" s="28"/>
      <c r="AF49" s="29">
        <v>50</v>
      </c>
      <c r="AG49" s="29"/>
      <c r="AH49" s="28"/>
      <c r="AI49" s="29"/>
    </row>
    <row r="50" spans="1:35" s="71" customFormat="1" ht="15" x14ac:dyDescent="0.25">
      <c r="A50" s="169" t="s">
        <v>91</v>
      </c>
      <c r="B50" s="171" t="s">
        <v>92</v>
      </c>
      <c r="C50" s="73" t="s">
        <v>62</v>
      </c>
      <c r="D50" s="58">
        <f t="shared" si="1"/>
        <v>2</v>
      </c>
      <c r="E50" s="41"/>
      <c r="F50" s="41"/>
      <c r="G50" s="41"/>
      <c r="H50" s="41"/>
      <c r="I50" s="41"/>
      <c r="J50" s="41"/>
      <c r="K50" s="41">
        <v>2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</row>
    <row r="51" spans="1:35" s="71" customFormat="1" ht="15" x14ac:dyDescent="0.25">
      <c r="A51" s="170"/>
      <c r="B51" s="141"/>
      <c r="C51" s="73" t="s">
        <v>39</v>
      </c>
      <c r="D51" s="27">
        <f t="shared" si="1"/>
        <v>6.2</v>
      </c>
      <c r="E51" s="28"/>
      <c r="F51" s="28"/>
      <c r="G51" s="28"/>
      <c r="H51" s="28"/>
      <c r="I51" s="28"/>
      <c r="J51" s="28"/>
      <c r="K51" s="29">
        <v>6.2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9"/>
      <c r="AI51" s="29"/>
    </row>
    <row r="52" spans="1:35" s="71" customFormat="1" ht="15" x14ac:dyDescent="0.25">
      <c r="A52" s="134" t="s">
        <v>93</v>
      </c>
      <c r="B52" s="172" t="s">
        <v>94</v>
      </c>
      <c r="C52" s="26" t="s">
        <v>62</v>
      </c>
      <c r="D52" s="58">
        <f t="shared" si="1"/>
        <v>0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</row>
    <row r="53" spans="1:35" s="74" customFormat="1" ht="15" customHeight="1" x14ac:dyDescent="0.25">
      <c r="A53" s="135"/>
      <c r="B53" s="173"/>
      <c r="C53" s="26" t="s">
        <v>39</v>
      </c>
      <c r="D53" s="27">
        <f t="shared" si="1"/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</row>
    <row r="54" spans="1:35" s="71" customFormat="1" ht="15" customHeight="1" x14ac:dyDescent="0.25">
      <c r="A54" s="134" t="s">
        <v>95</v>
      </c>
      <c r="B54" s="166" t="s">
        <v>96</v>
      </c>
      <c r="C54" s="26" t="s">
        <v>97</v>
      </c>
      <c r="D54" s="27">
        <f t="shared" si="1"/>
        <v>0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</row>
    <row r="55" spans="1:35" s="71" customFormat="1" ht="18.600000000000001" customHeight="1" x14ac:dyDescent="0.25">
      <c r="A55" s="135"/>
      <c r="B55" s="165"/>
      <c r="C55" s="26" t="s">
        <v>39</v>
      </c>
      <c r="D55" s="27">
        <f t="shared" si="1"/>
        <v>0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</row>
    <row r="56" spans="1:35" s="24" customFormat="1" ht="15" x14ac:dyDescent="0.25">
      <c r="A56" s="134" t="s">
        <v>98</v>
      </c>
      <c r="B56" s="166" t="s">
        <v>99</v>
      </c>
      <c r="C56" s="26" t="s">
        <v>62</v>
      </c>
      <c r="D56" s="58">
        <f t="shared" si="1"/>
        <v>0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</row>
    <row r="57" spans="1:35" s="24" customFormat="1" ht="15" x14ac:dyDescent="0.25">
      <c r="A57" s="135"/>
      <c r="B57" s="165"/>
      <c r="C57" s="26" t="s">
        <v>39</v>
      </c>
      <c r="D57" s="27">
        <f t="shared" si="1"/>
        <v>0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s="24" customFormat="1" ht="15" x14ac:dyDescent="0.25">
      <c r="A58" s="142" t="s">
        <v>100</v>
      </c>
      <c r="B58" s="166" t="s">
        <v>101</v>
      </c>
      <c r="C58" s="46" t="s">
        <v>62</v>
      </c>
      <c r="D58" s="58">
        <f t="shared" si="1"/>
        <v>0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</row>
    <row r="59" spans="1:35" s="24" customFormat="1" ht="15.75" thickBot="1" x14ac:dyDescent="0.3">
      <c r="A59" s="154"/>
      <c r="B59" s="174"/>
      <c r="C59" s="45" t="s">
        <v>39</v>
      </c>
      <c r="D59" s="36">
        <f t="shared" si="1"/>
        <v>0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</row>
    <row r="60" spans="1:35" s="24" customFormat="1" ht="15" customHeight="1" x14ac:dyDescent="0.25">
      <c r="A60" s="153" t="s">
        <v>102</v>
      </c>
      <c r="B60" s="164" t="s">
        <v>103</v>
      </c>
      <c r="C60" s="46" t="s">
        <v>104</v>
      </c>
      <c r="D60" s="53">
        <f t="shared" si="1"/>
        <v>4.7E-2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>
        <v>1.4999999999999999E-2</v>
      </c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>
        <v>3.2000000000000001E-2</v>
      </c>
      <c r="AI60" s="39"/>
    </row>
    <row r="61" spans="1:35" s="24" customFormat="1" ht="20.45" customHeight="1" x14ac:dyDescent="0.25">
      <c r="A61" s="143"/>
      <c r="B61" s="165"/>
      <c r="C61" s="48" t="s">
        <v>39</v>
      </c>
      <c r="D61" s="27">
        <f t="shared" si="1"/>
        <v>19.200000000000003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7">
        <v>6.4</v>
      </c>
      <c r="R61" s="41"/>
      <c r="S61" s="41"/>
      <c r="T61" s="41"/>
      <c r="U61" s="41"/>
      <c r="V61" s="41"/>
      <c r="W61" s="41"/>
      <c r="X61" s="41"/>
      <c r="Y61" s="41"/>
      <c r="Z61" s="47"/>
      <c r="AA61" s="41"/>
      <c r="AB61" s="41"/>
      <c r="AC61" s="41"/>
      <c r="AD61" s="41"/>
      <c r="AE61" s="41"/>
      <c r="AF61" s="41"/>
      <c r="AG61" s="41"/>
      <c r="AH61" s="47">
        <v>12.8</v>
      </c>
      <c r="AI61" s="41"/>
    </row>
    <row r="62" spans="1:35" s="24" customFormat="1" ht="15" customHeight="1" x14ac:dyDescent="0.25">
      <c r="A62" s="134" t="s">
        <v>105</v>
      </c>
      <c r="B62" s="166" t="s">
        <v>106</v>
      </c>
      <c r="C62" s="26" t="s">
        <v>97</v>
      </c>
      <c r="D62" s="27">
        <f t="shared" si="1"/>
        <v>6.5000000000000002E-2</v>
      </c>
      <c r="E62" s="41">
        <v>1.4999999999999999E-2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7"/>
      <c r="R62" s="47">
        <v>0.05</v>
      </c>
      <c r="S62" s="47"/>
      <c r="T62" s="47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</row>
    <row r="63" spans="1:35" s="24" customFormat="1" ht="19.149999999999999" customHeight="1" thickBot="1" x14ac:dyDescent="0.3">
      <c r="A63" s="175"/>
      <c r="B63" s="174"/>
      <c r="C63" s="45" t="s">
        <v>39</v>
      </c>
      <c r="D63" s="36">
        <f t="shared" si="1"/>
        <v>113.75</v>
      </c>
      <c r="E63" s="36">
        <v>26.25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36"/>
      <c r="Q63" s="36"/>
      <c r="R63" s="36">
        <v>87.5</v>
      </c>
      <c r="S63" s="36"/>
      <c r="T63" s="36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</row>
    <row r="64" spans="1:35" s="24" customFormat="1" ht="19.149999999999999" customHeight="1" thickBot="1" x14ac:dyDescent="0.3">
      <c r="A64" s="76"/>
      <c r="B64" s="164" t="s">
        <v>107</v>
      </c>
      <c r="C64" s="46" t="s">
        <v>62</v>
      </c>
      <c r="D64" s="16">
        <f t="shared" si="1"/>
        <v>44</v>
      </c>
      <c r="E64" s="67"/>
      <c r="F64" s="67">
        <v>6</v>
      </c>
      <c r="G64" s="67"/>
      <c r="H64" s="67"/>
      <c r="I64" s="67"/>
      <c r="J64" s="67"/>
      <c r="K64" s="67"/>
      <c r="L64" s="67"/>
      <c r="M64" s="67">
        <v>6</v>
      </c>
      <c r="N64" s="67"/>
      <c r="O64" s="67"/>
      <c r="P64" s="56"/>
      <c r="Q64" s="67">
        <v>12</v>
      </c>
      <c r="R64" s="56"/>
      <c r="S64" s="56"/>
      <c r="T64" s="56"/>
      <c r="U64" s="67"/>
      <c r="V64" s="67"/>
      <c r="W64" s="67"/>
      <c r="X64" s="67"/>
      <c r="Y64" s="67"/>
      <c r="Z64" s="67"/>
      <c r="AA64" s="67"/>
      <c r="AB64" s="67"/>
      <c r="AC64" s="67"/>
      <c r="AD64" s="67">
        <v>12</v>
      </c>
      <c r="AE64" s="67"/>
      <c r="AF64" s="67"/>
      <c r="AG64" s="67">
        <v>8</v>
      </c>
      <c r="AH64" s="67"/>
      <c r="AI64" s="67"/>
    </row>
    <row r="65" spans="1:35" s="24" customFormat="1" ht="19.149999999999999" customHeight="1" thickBot="1" x14ac:dyDescent="0.3">
      <c r="A65" s="76"/>
      <c r="B65" s="174"/>
      <c r="C65" s="48" t="s">
        <v>39</v>
      </c>
      <c r="D65" s="36">
        <f t="shared" si="1"/>
        <v>55.19</v>
      </c>
      <c r="E65" s="77"/>
      <c r="F65" s="78">
        <v>7.52</v>
      </c>
      <c r="G65" s="77"/>
      <c r="H65" s="77"/>
      <c r="I65" s="77"/>
      <c r="J65" s="77"/>
      <c r="K65" s="77"/>
      <c r="L65" s="77"/>
      <c r="M65" s="78">
        <v>7.52</v>
      </c>
      <c r="N65" s="77"/>
      <c r="O65" s="77"/>
      <c r="P65" s="78"/>
      <c r="Q65" s="36">
        <v>15.05</v>
      </c>
      <c r="R65" s="36"/>
      <c r="S65" s="36"/>
      <c r="T65" s="36"/>
      <c r="U65" s="60"/>
      <c r="V65" s="60"/>
      <c r="W65" s="60"/>
      <c r="X65" s="60"/>
      <c r="Y65" s="60"/>
      <c r="Z65" s="60"/>
      <c r="AA65" s="60"/>
      <c r="AB65" s="60"/>
      <c r="AC65" s="60"/>
      <c r="AD65" s="36">
        <v>15.05</v>
      </c>
      <c r="AE65" s="60"/>
      <c r="AF65" s="36"/>
      <c r="AG65" s="36">
        <v>10.050000000000001</v>
      </c>
      <c r="AH65" s="60"/>
      <c r="AI65" s="60"/>
    </row>
    <row r="66" spans="1:35" s="24" customFormat="1" ht="20.45" customHeight="1" thickBot="1" x14ac:dyDescent="0.3">
      <c r="A66" s="79" t="s">
        <v>108</v>
      </c>
      <c r="B66" s="11" t="s">
        <v>109</v>
      </c>
      <c r="C66" s="12" t="s">
        <v>39</v>
      </c>
      <c r="D66" s="80">
        <f t="shared" si="1"/>
        <v>1187.482</v>
      </c>
      <c r="E66" s="81">
        <f t="shared" ref="E66:AI66" si="4">E68+E78+E80</f>
        <v>16.684000000000001</v>
      </c>
      <c r="F66" s="81">
        <f t="shared" si="4"/>
        <v>115.48299999999999</v>
      </c>
      <c r="G66" s="81">
        <f t="shared" si="4"/>
        <v>21.454999999999998</v>
      </c>
      <c r="H66" s="81">
        <f t="shared" si="4"/>
        <v>21.445</v>
      </c>
      <c r="I66" s="81">
        <f t="shared" si="4"/>
        <v>17.671999999999997</v>
      </c>
      <c r="J66" s="81">
        <f t="shared" si="4"/>
        <v>42.509</v>
      </c>
      <c r="K66" s="81">
        <f t="shared" si="4"/>
        <v>111.143</v>
      </c>
      <c r="L66" s="81">
        <f t="shared" si="4"/>
        <v>21.372</v>
      </c>
      <c r="M66" s="81">
        <f t="shared" si="4"/>
        <v>38.58</v>
      </c>
      <c r="N66" s="81">
        <f t="shared" si="4"/>
        <v>35.112000000000002</v>
      </c>
      <c r="O66" s="81">
        <f t="shared" si="4"/>
        <v>26.273</v>
      </c>
      <c r="P66" s="81">
        <f t="shared" si="4"/>
        <v>27.664999999999999</v>
      </c>
      <c r="Q66" s="82">
        <f t="shared" si="4"/>
        <v>51.191999999999993</v>
      </c>
      <c r="R66" s="82">
        <f t="shared" si="4"/>
        <v>28.753999999999998</v>
      </c>
      <c r="S66" s="82">
        <f t="shared" si="4"/>
        <v>28.753999999999998</v>
      </c>
      <c r="T66" s="82">
        <f t="shared" si="4"/>
        <v>43.548000000000002</v>
      </c>
      <c r="U66" s="82">
        <f t="shared" si="4"/>
        <v>27.597999999999999</v>
      </c>
      <c r="V66" s="82">
        <f t="shared" si="4"/>
        <v>24.024000000000001</v>
      </c>
      <c r="W66" s="82">
        <f t="shared" si="4"/>
        <v>33.549999999999997</v>
      </c>
      <c r="X66" s="82">
        <f t="shared" si="4"/>
        <v>21.643000000000001</v>
      </c>
      <c r="Y66" s="83">
        <f t="shared" si="4"/>
        <v>27.597999999999999</v>
      </c>
      <c r="Z66" s="83">
        <f>Z68+Z78+Z80</f>
        <v>63.347999999999999</v>
      </c>
      <c r="AA66" s="83">
        <f>AA68+AA78+AA80</f>
        <v>26.273</v>
      </c>
      <c r="AB66" s="83">
        <f>AB68+AB78+AB80</f>
        <v>63.347999999999999</v>
      </c>
      <c r="AC66" s="82">
        <f t="shared" ref="AC66" si="5">AC68+AC78+AC80</f>
        <v>28.993000000000002</v>
      </c>
      <c r="AD66" s="83">
        <f t="shared" si="4"/>
        <v>26.273</v>
      </c>
      <c r="AE66" s="83">
        <f t="shared" si="4"/>
        <v>26.273</v>
      </c>
      <c r="AF66" s="83">
        <f t="shared" si="4"/>
        <v>26.273</v>
      </c>
      <c r="AG66" s="83">
        <f t="shared" si="4"/>
        <v>26.273</v>
      </c>
      <c r="AH66" s="83">
        <f t="shared" si="4"/>
        <v>58.236999999999995</v>
      </c>
      <c r="AI66" s="83">
        <f t="shared" si="4"/>
        <v>60.137</v>
      </c>
    </row>
    <row r="67" spans="1:35" s="24" customFormat="1" ht="15" x14ac:dyDescent="0.25">
      <c r="A67" s="176" t="s">
        <v>110</v>
      </c>
      <c r="B67" s="178" t="s">
        <v>111</v>
      </c>
      <c r="C67" s="84" t="s">
        <v>67</v>
      </c>
      <c r="D67" s="85">
        <f t="shared" si="1"/>
        <v>0.27100000000000013</v>
      </c>
      <c r="E67" s="86">
        <f t="shared" ref="E67:V68" si="6">E69+E71+E73+E75</f>
        <v>5.0000000000000001E-3</v>
      </c>
      <c r="F67" s="86">
        <f t="shared" si="6"/>
        <v>0.03</v>
      </c>
      <c r="G67" s="86">
        <f t="shared" si="6"/>
        <v>5.0000000000000001E-3</v>
      </c>
      <c r="H67" s="86">
        <f t="shared" si="6"/>
        <v>5.0000000000000001E-3</v>
      </c>
      <c r="I67" s="86">
        <f t="shared" si="6"/>
        <v>4.0000000000000001E-3</v>
      </c>
      <c r="J67" s="86">
        <f t="shared" si="6"/>
        <v>6.0000000000000001E-3</v>
      </c>
      <c r="K67" s="86">
        <f t="shared" si="6"/>
        <v>0.03</v>
      </c>
      <c r="L67" s="86">
        <f t="shared" si="6"/>
        <v>7.0000000000000001E-3</v>
      </c>
      <c r="M67" s="86">
        <f t="shared" si="6"/>
        <v>9.0000000000000011E-3</v>
      </c>
      <c r="N67" s="86">
        <f t="shared" si="6"/>
        <v>6.0000000000000001E-3</v>
      </c>
      <c r="O67" s="86">
        <f t="shared" si="6"/>
        <v>6.0000000000000001E-3</v>
      </c>
      <c r="P67" s="86">
        <f t="shared" si="6"/>
        <v>7.0000000000000001E-3</v>
      </c>
      <c r="Q67" s="87">
        <f t="shared" si="6"/>
        <v>1.4E-2</v>
      </c>
      <c r="R67" s="87">
        <f t="shared" si="6"/>
        <v>8.0000000000000002E-3</v>
      </c>
      <c r="S67" s="87">
        <f t="shared" si="6"/>
        <v>8.0000000000000002E-3</v>
      </c>
      <c r="T67" s="87">
        <f t="shared" si="6"/>
        <v>8.0000000000000002E-3</v>
      </c>
      <c r="U67" s="87">
        <f t="shared" si="6"/>
        <v>7.0000000000000001E-3</v>
      </c>
      <c r="V67" s="87">
        <f t="shared" si="6"/>
        <v>7.0000000000000001E-3</v>
      </c>
      <c r="W67" s="87">
        <f>W69+W71+W73+W75</f>
        <v>7.0000000000000001E-3</v>
      </c>
      <c r="X67" s="87">
        <f t="shared" ref="X67:AI68" si="7">X69+X71+X73+X75</f>
        <v>7.0000000000000001E-3</v>
      </c>
      <c r="Y67" s="86">
        <f t="shared" si="7"/>
        <v>7.0000000000000001E-3</v>
      </c>
      <c r="Z67" s="86">
        <f t="shared" si="7"/>
        <v>6.0000000000000001E-3</v>
      </c>
      <c r="AA67" s="86">
        <f t="shared" si="7"/>
        <v>6.0000000000000001E-3</v>
      </c>
      <c r="AB67" s="86">
        <f t="shared" si="7"/>
        <v>6.0000000000000001E-3</v>
      </c>
      <c r="AC67" s="87">
        <f t="shared" si="7"/>
        <v>7.0000000000000001E-3</v>
      </c>
      <c r="AD67" s="86">
        <f t="shared" si="7"/>
        <v>6.0000000000000001E-3</v>
      </c>
      <c r="AE67" s="86">
        <f t="shared" si="7"/>
        <v>6.0000000000000001E-3</v>
      </c>
      <c r="AF67" s="86">
        <f t="shared" si="7"/>
        <v>6.0000000000000001E-3</v>
      </c>
      <c r="AG67" s="86">
        <f t="shared" si="7"/>
        <v>6.0000000000000001E-3</v>
      </c>
      <c r="AH67" s="86">
        <f t="shared" si="7"/>
        <v>1.3999999999999999E-2</v>
      </c>
      <c r="AI67" s="86">
        <f t="shared" si="7"/>
        <v>1.4999999999999999E-2</v>
      </c>
    </row>
    <row r="68" spans="1:35" s="24" customFormat="1" ht="15" x14ac:dyDescent="0.25">
      <c r="A68" s="177"/>
      <c r="B68" s="179"/>
      <c r="C68" s="20" t="s">
        <v>39</v>
      </c>
      <c r="D68" s="21">
        <f t="shared" si="1"/>
        <v>375.15100000000012</v>
      </c>
      <c r="E68" s="87">
        <f t="shared" si="6"/>
        <v>7.1589999999999998</v>
      </c>
      <c r="F68" s="87">
        <f t="shared" si="6"/>
        <v>40.732999999999997</v>
      </c>
      <c r="G68" s="87">
        <f t="shared" si="6"/>
        <v>7.1689999999999996</v>
      </c>
      <c r="H68" s="87">
        <f t="shared" si="6"/>
        <v>7.1589999999999998</v>
      </c>
      <c r="I68" s="87">
        <f t="shared" si="6"/>
        <v>5.7669999999999995</v>
      </c>
      <c r="J68" s="87">
        <f t="shared" si="6"/>
        <v>8.4130000000000003</v>
      </c>
      <c r="K68" s="87">
        <f t="shared" si="6"/>
        <v>40.732999999999997</v>
      </c>
      <c r="L68" s="87">
        <f t="shared" si="6"/>
        <v>9.4669999999999987</v>
      </c>
      <c r="M68" s="87">
        <f t="shared" si="6"/>
        <v>11.881</v>
      </c>
      <c r="N68" s="87">
        <f t="shared" si="6"/>
        <v>8.4130000000000003</v>
      </c>
      <c r="O68" s="87">
        <f t="shared" si="6"/>
        <v>8.4130000000000003</v>
      </c>
      <c r="P68" s="87">
        <f t="shared" si="6"/>
        <v>9.8049999999999997</v>
      </c>
      <c r="Q68" s="87">
        <f t="shared" si="6"/>
        <v>18.537999999999997</v>
      </c>
      <c r="R68" s="87">
        <f t="shared" si="6"/>
        <v>10.893999999999998</v>
      </c>
      <c r="S68" s="87">
        <f t="shared" si="6"/>
        <v>10.893999999999998</v>
      </c>
      <c r="T68" s="87">
        <f t="shared" si="6"/>
        <v>10.893999999999998</v>
      </c>
      <c r="U68" s="87">
        <f t="shared" si="6"/>
        <v>9.7379999999999995</v>
      </c>
      <c r="V68" s="87">
        <f t="shared" si="6"/>
        <v>9.7379999999999995</v>
      </c>
      <c r="W68" s="87">
        <f>W70+W72+W74+W76</f>
        <v>9.7379999999999995</v>
      </c>
      <c r="X68" s="87">
        <f t="shared" si="7"/>
        <v>9.7379999999999995</v>
      </c>
      <c r="Y68" s="87">
        <f t="shared" si="7"/>
        <v>9.7379999999999995</v>
      </c>
      <c r="Z68" s="87">
        <f t="shared" si="7"/>
        <v>8.581999999999999</v>
      </c>
      <c r="AA68" s="87">
        <f t="shared" si="7"/>
        <v>8.4130000000000003</v>
      </c>
      <c r="AB68" s="87">
        <f t="shared" si="7"/>
        <v>8.581999999999999</v>
      </c>
      <c r="AC68" s="87">
        <f t="shared" si="7"/>
        <v>9.7379999999999995</v>
      </c>
      <c r="AD68" s="87">
        <f t="shared" si="7"/>
        <v>8.4130000000000003</v>
      </c>
      <c r="AE68" s="87">
        <f t="shared" si="7"/>
        <v>8.4130000000000003</v>
      </c>
      <c r="AF68" s="87">
        <f t="shared" si="7"/>
        <v>8.4130000000000003</v>
      </c>
      <c r="AG68" s="87">
        <f t="shared" si="7"/>
        <v>8.4130000000000003</v>
      </c>
      <c r="AH68" s="87">
        <f t="shared" si="7"/>
        <v>19.631</v>
      </c>
      <c r="AI68" s="87">
        <f t="shared" si="7"/>
        <v>21.530999999999999</v>
      </c>
    </row>
    <row r="69" spans="1:35" ht="15" x14ac:dyDescent="0.25">
      <c r="A69" s="142" t="s">
        <v>112</v>
      </c>
      <c r="B69" s="136" t="s">
        <v>113</v>
      </c>
      <c r="C69" s="26" t="s">
        <v>114</v>
      </c>
      <c r="D69" s="27">
        <f t="shared" si="1"/>
        <v>4.2000000000000023E-2</v>
      </c>
      <c r="E69" s="29">
        <v>1E-3</v>
      </c>
      <c r="F69" s="29">
        <v>4.0000000000000001E-3</v>
      </c>
      <c r="G69" s="29">
        <v>1E-3</v>
      </c>
      <c r="H69" s="29">
        <v>1E-3</v>
      </c>
      <c r="I69" s="29">
        <v>1E-3</v>
      </c>
      <c r="J69" s="29">
        <v>1E-3</v>
      </c>
      <c r="K69" s="29">
        <v>4.0000000000000001E-3</v>
      </c>
      <c r="L69" s="29">
        <v>1E-3</v>
      </c>
      <c r="M69" s="29">
        <v>1E-3</v>
      </c>
      <c r="N69" s="29">
        <v>1E-3</v>
      </c>
      <c r="O69" s="29">
        <v>1E-3</v>
      </c>
      <c r="P69" s="29">
        <v>1E-3</v>
      </c>
      <c r="Q69" s="29">
        <v>1E-3</v>
      </c>
      <c r="R69" s="29">
        <v>1E-3</v>
      </c>
      <c r="S69" s="29">
        <v>1E-3</v>
      </c>
      <c r="T69" s="29">
        <v>1E-3</v>
      </c>
      <c r="U69" s="29">
        <v>1E-3</v>
      </c>
      <c r="V69" s="29">
        <v>1E-3</v>
      </c>
      <c r="W69" s="29">
        <v>1E-3</v>
      </c>
      <c r="X69" s="29">
        <v>1E-3</v>
      </c>
      <c r="Y69" s="29">
        <v>1E-3</v>
      </c>
      <c r="Z69" s="29">
        <v>1E-3</v>
      </c>
      <c r="AA69" s="29">
        <v>1E-3</v>
      </c>
      <c r="AB69" s="29">
        <v>1E-3</v>
      </c>
      <c r="AC69" s="29">
        <v>1E-3</v>
      </c>
      <c r="AD69" s="29">
        <v>1E-3</v>
      </c>
      <c r="AE69" s="29">
        <v>1E-3</v>
      </c>
      <c r="AF69" s="29">
        <v>1E-3</v>
      </c>
      <c r="AG69" s="29">
        <v>1E-3</v>
      </c>
      <c r="AH69" s="29">
        <v>3.0000000000000001E-3</v>
      </c>
      <c r="AI69" s="29">
        <v>4.0000000000000001E-3</v>
      </c>
    </row>
    <row r="70" spans="1:35" ht="15" x14ac:dyDescent="0.25">
      <c r="A70" s="143"/>
      <c r="B70" s="137"/>
      <c r="C70" s="26" t="s">
        <v>39</v>
      </c>
      <c r="D70" s="27">
        <f t="shared" si="1"/>
        <v>79.48</v>
      </c>
      <c r="E70" s="29">
        <v>1.89</v>
      </c>
      <c r="F70" s="29">
        <v>7.57</v>
      </c>
      <c r="G70" s="29">
        <v>1.9</v>
      </c>
      <c r="H70" s="29">
        <v>1.89</v>
      </c>
      <c r="I70" s="29">
        <v>1.89</v>
      </c>
      <c r="J70" s="29">
        <v>1.89</v>
      </c>
      <c r="K70" s="29">
        <v>7.57</v>
      </c>
      <c r="L70" s="29">
        <v>1.89</v>
      </c>
      <c r="M70" s="29">
        <v>1.89</v>
      </c>
      <c r="N70" s="29">
        <v>1.89</v>
      </c>
      <c r="O70" s="29">
        <v>1.89</v>
      </c>
      <c r="P70" s="29">
        <v>1.89</v>
      </c>
      <c r="Q70" s="29">
        <v>1.89</v>
      </c>
      <c r="R70" s="29">
        <v>1.89</v>
      </c>
      <c r="S70" s="29">
        <v>1.89</v>
      </c>
      <c r="T70" s="29">
        <v>1.89</v>
      </c>
      <c r="U70" s="29">
        <v>1.89</v>
      </c>
      <c r="V70" s="29">
        <v>1.89</v>
      </c>
      <c r="W70" s="29">
        <v>1.89</v>
      </c>
      <c r="X70" s="29">
        <v>1.89</v>
      </c>
      <c r="Y70" s="29">
        <v>1.89</v>
      </c>
      <c r="Z70" s="29">
        <v>1.89</v>
      </c>
      <c r="AA70" s="29">
        <v>1.89</v>
      </c>
      <c r="AB70" s="29">
        <v>1.89</v>
      </c>
      <c r="AC70" s="29">
        <v>1.89</v>
      </c>
      <c r="AD70" s="29">
        <v>1.89</v>
      </c>
      <c r="AE70" s="29">
        <v>1.89</v>
      </c>
      <c r="AF70" s="29">
        <v>1.89</v>
      </c>
      <c r="AG70" s="29">
        <v>1.89</v>
      </c>
      <c r="AH70" s="29">
        <v>5.7</v>
      </c>
      <c r="AI70" s="29">
        <v>7.6</v>
      </c>
    </row>
    <row r="71" spans="1:35" ht="15" x14ac:dyDescent="0.25">
      <c r="A71" s="142" t="s">
        <v>115</v>
      </c>
      <c r="B71" s="136" t="s">
        <v>116</v>
      </c>
      <c r="C71" s="26" t="s">
        <v>67</v>
      </c>
      <c r="D71" s="27">
        <f t="shared" ref="D71:D91" si="8">E71+F71+G71+H71+I71+J71+K71+L71+M71+N71+O71+P71+Q71+R71+S71+T71+U71+V71+W71+X71+Y71+Z71+AA71+AB71+AC71+AD71+AE71+AF71+AG71+AH71+AI71</f>
        <v>9.5000000000000057E-2</v>
      </c>
      <c r="E71" s="42">
        <v>1E-3</v>
      </c>
      <c r="F71" s="42">
        <v>3.0000000000000001E-3</v>
      </c>
      <c r="G71" s="42">
        <v>1E-3</v>
      </c>
      <c r="H71" s="42">
        <v>1E-3</v>
      </c>
      <c r="I71" s="42">
        <v>1E-3</v>
      </c>
      <c r="J71" s="42">
        <v>3.0000000000000001E-3</v>
      </c>
      <c r="K71" s="42">
        <v>3.0000000000000001E-3</v>
      </c>
      <c r="L71" s="42">
        <v>1E-3</v>
      </c>
      <c r="M71" s="42">
        <v>3.0000000000000001E-3</v>
      </c>
      <c r="N71" s="42">
        <v>3.0000000000000001E-3</v>
      </c>
      <c r="O71" s="42">
        <v>3.0000000000000001E-3</v>
      </c>
      <c r="P71" s="42">
        <v>3.0000000000000001E-3</v>
      </c>
      <c r="Q71" s="42">
        <v>4.0000000000000001E-3</v>
      </c>
      <c r="R71" s="42">
        <v>4.0000000000000001E-3</v>
      </c>
      <c r="S71" s="42">
        <v>4.0000000000000001E-3</v>
      </c>
      <c r="T71" s="42">
        <v>4.0000000000000001E-3</v>
      </c>
      <c r="U71" s="42">
        <v>4.0000000000000001E-3</v>
      </c>
      <c r="V71" s="42">
        <v>4.0000000000000001E-3</v>
      </c>
      <c r="W71" s="42">
        <v>4.0000000000000001E-3</v>
      </c>
      <c r="X71" s="42">
        <v>4.0000000000000001E-3</v>
      </c>
      <c r="Y71" s="42">
        <v>4.0000000000000001E-3</v>
      </c>
      <c r="Z71" s="29">
        <v>4.0000000000000001E-3</v>
      </c>
      <c r="AA71" s="42">
        <v>3.0000000000000001E-3</v>
      </c>
      <c r="AB71" s="29">
        <v>4.0000000000000001E-3</v>
      </c>
      <c r="AC71" s="42">
        <v>4.0000000000000001E-3</v>
      </c>
      <c r="AD71" s="42">
        <v>3.0000000000000001E-3</v>
      </c>
      <c r="AE71" s="42">
        <v>3.0000000000000001E-3</v>
      </c>
      <c r="AF71" s="42">
        <v>3.0000000000000001E-3</v>
      </c>
      <c r="AG71" s="42">
        <v>3.0000000000000001E-3</v>
      </c>
      <c r="AH71" s="42">
        <v>3.0000000000000001E-3</v>
      </c>
      <c r="AI71" s="42">
        <v>3.0000000000000001E-3</v>
      </c>
    </row>
    <row r="72" spans="1:35" ht="15" x14ac:dyDescent="0.25">
      <c r="A72" s="143"/>
      <c r="B72" s="137"/>
      <c r="C72" s="26" t="s">
        <v>39</v>
      </c>
      <c r="D72" s="27">
        <f t="shared" si="8"/>
        <v>125.87499999999993</v>
      </c>
      <c r="E72" s="29">
        <v>1.325</v>
      </c>
      <c r="F72" s="29">
        <v>3.9750000000000001</v>
      </c>
      <c r="G72" s="29">
        <v>1.325</v>
      </c>
      <c r="H72" s="29">
        <v>1.325</v>
      </c>
      <c r="I72" s="29">
        <v>1.325</v>
      </c>
      <c r="J72" s="29">
        <v>3.9750000000000001</v>
      </c>
      <c r="K72" s="29">
        <v>3.9750000000000001</v>
      </c>
      <c r="L72" s="29">
        <v>1.325</v>
      </c>
      <c r="M72" s="29">
        <v>3.9750000000000001</v>
      </c>
      <c r="N72" s="29">
        <v>3.9750000000000001</v>
      </c>
      <c r="O72" s="29">
        <v>3.9750000000000001</v>
      </c>
      <c r="P72" s="29">
        <v>3.9750000000000001</v>
      </c>
      <c r="Q72" s="29">
        <v>5.3</v>
      </c>
      <c r="R72" s="29">
        <v>5.3</v>
      </c>
      <c r="S72" s="29">
        <v>5.3</v>
      </c>
      <c r="T72" s="29">
        <v>5.3</v>
      </c>
      <c r="U72" s="29">
        <v>5.3</v>
      </c>
      <c r="V72" s="29">
        <v>5.3</v>
      </c>
      <c r="W72" s="29">
        <v>5.3</v>
      </c>
      <c r="X72" s="29">
        <v>5.3</v>
      </c>
      <c r="Y72" s="29">
        <v>5.3</v>
      </c>
      <c r="Z72" s="29">
        <v>5.3</v>
      </c>
      <c r="AA72" s="29">
        <v>3.9750000000000001</v>
      </c>
      <c r="AB72" s="29">
        <v>5.3</v>
      </c>
      <c r="AC72" s="29">
        <v>5.3</v>
      </c>
      <c r="AD72" s="29">
        <v>3.9750000000000001</v>
      </c>
      <c r="AE72" s="29">
        <v>3.9750000000000001</v>
      </c>
      <c r="AF72" s="29">
        <v>3.9750000000000001</v>
      </c>
      <c r="AG72" s="29">
        <v>3.9750000000000001</v>
      </c>
      <c r="AH72" s="29">
        <v>3.9750000000000001</v>
      </c>
      <c r="AI72" s="29">
        <v>3.9750000000000001</v>
      </c>
    </row>
    <row r="73" spans="1:35" ht="15" x14ac:dyDescent="0.25">
      <c r="A73" s="142" t="s">
        <v>117</v>
      </c>
      <c r="B73" s="136" t="s">
        <v>118</v>
      </c>
      <c r="C73" s="26" t="s">
        <v>67</v>
      </c>
      <c r="D73" s="27">
        <f t="shared" si="8"/>
        <v>7.1000000000000021E-2</v>
      </c>
      <c r="E73" s="29">
        <v>1E-3</v>
      </c>
      <c r="F73" s="29">
        <v>1.2E-2</v>
      </c>
      <c r="G73" s="29">
        <v>1E-3</v>
      </c>
      <c r="H73" s="29">
        <v>1E-3</v>
      </c>
      <c r="I73" s="29">
        <v>1E-3</v>
      </c>
      <c r="J73" s="29">
        <v>1E-3</v>
      </c>
      <c r="K73" s="29">
        <v>1.2E-2</v>
      </c>
      <c r="L73" s="29">
        <v>3.0000000000000001E-3</v>
      </c>
      <c r="M73" s="29">
        <v>4.0000000000000001E-3</v>
      </c>
      <c r="N73" s="29">
        <v>1E-3</v>
      </c>
      <c r="O73" s="29">
        <v>1E-3</v>
      </c>
      <c r="P73" s="29">
        <v>1E-3</v>
      </c>
      <c r="Q73" s="29">
        <v>5.0000000000000001E-3</v>
      </c>
      <c r="R73" s="29">
        <v>2E-3</v>
      </c>
      <c r="S73" s="29">
        <v>2E-3</v>
      </c>
      <c r="T73" s="29">
        <v>2E-3</v>
      </c>
      <c r="U73" s="29">
        <v>1E-3</v>
      </c>
      <c r="V73" s="29">
        <v>1E-3</v>
      </c>
      <c r="W73" s="29">
        <v>1E-3</v>
      </c>
      <c r="X73" s="29">
        <v>1E-3</v>
      </c>
      <c r="Y73" s="29">
        <v>1E-3</v>
      </c>
      <c r="Z73" s="29"/>
      <c r="AA73" s="29">
        <v>1E-3</v>
      </c>
      <c r="AB73" s="29"/>
      <c r="AC73" s="29">
        <v>1E-3</v>
      </c>
      <c r="AD73" s="29">
        <v>1E-3</v>
      </c>
      <c r="AE73" s="29">
        <v>1E-3</v>
      </c>
      <c r="AF73" s="29">
        <v>1E-3</v>
      </c>
      <c r="AG73" s="29">
        <v>1E-3</v>
      </c>
      <c r="AH73" s="29">
        <v>5.0000000000000001E-3</v>
      </c>
      <c r="AI73" s="29">
        <v>5.0000000000000001E-3</v>
      </c>
    </row>
    <row r="74" spans="1:35" ht="15" x14ac:dyDescent="0.25">
      <c r="A74" s="143"/>
      <c r="B74" s="137"/>
      <c r="C74" s="26" t="s">
        <v>39</v>
      </c>
      <c r="D74" s="27">
        <f t="shared" si="8"/>
        <v>82.100000000000009</v>
      </c>
      <c r="E74" s="29">
        <v>1.1599999999999999</v>
      </c>
      <c r="F74" s="29">
        <v>13.875999999999999</v>
      </c>
      <c r="G74" s="29">
        <v>1.1599999999999999</v>
      </c>
      <c r="H74" s="29">
        <v>1.1599999999999999</v>
      </c>
      <c r="I74" s="29">
        <v>1.1599999999999999</v>
      </c>
      <c r="J74" s="29">
        <v>1.1559999999999999</v>
      </c>
      <c r="K74" s="29">
        <v>13.875999999999999</v>
      </c>
      <c r="L74" s="29">
        <v>3.468</v>
      </c>
      <c r="M74" s="29">
        <v>4.6239999999999997</v>
      </c>
      <c r="N74" s="29">
        <v>1.1559999999999999</v>
      </c>
      <c r="O74" s="29">
        <v>1.1559999999999999</v>
      </c>
      <c r="P74" s="29">
        <v>1.1559999999999999</v>
      </c>
      <c r="Q74" s="29">
        <v>5.78</v>
      </c>
      <c r="R74" s="29">
        <v>2.3119999999999998</v>
      </c>
      <c r="S74" s="29">
        <v>2.3119999999999998</v>
      </c>
      <c r="T74" s="29">
        <v>2.3119999999999998</v>
      </c>
      <c r="U74" s="29">
        <v>1.1559999999999999</v>
      </c>
      <c r="V74" s="29">
        <v>1.1559999999999999</v>
      </c>
      <c r="W74" s="29">
        <v>1.1559999999999999</v>
      </c>
      <c r="X74" s="29">
        <v>1.1559999999999999</v>
      </c>
      <c r="Y74" s="29">
        <v>1.1559999999999999</v>
      </c>
      <c r="Z74" s="29"/>
      <c r="AA74" s="29">
        <v>1.1559999999999999</v>
      </c>
      <c r="AB74" s="29"/>
      <c r="AC74" s="29">
        <v>1.1559999999999999</v>
      </c>
      <c r="AD74" s="29">
        <v>1.1559999999999999</v>
      </c>
      <c r="AE74" s="29">
        <v>1.1559999999999999</v>
      </c>
      <c r="AF74" s="29">
        <v>1.1559999999999999</v>
      </c>
      <c r="AG74" s="29">
        <v>1.1559999999999999</v>
      </c>
      <c r="AH74" s="29">
        <v>5.78</v>
      </c>
      <c r="AI74" s="29">
        <v>5.78</v>
      </c>
    </row>
    <row r="75" spans="1:35" ht="15" x14ac:dyDescent="0.25">
      <c r="A75" s="142" t="s">
        <v>119</v>
      </c>
      <c r="B75" s="136" t="s">
        <v>120</v>
      </c>
      <c r="C75" s="26" t="s">
        <v>67</v>
      </c>
      <c r="D75" s="27">
        <f t="shared" si="8"/>
        <v>6.3000000000000028E-2</v>
      </c>
      <c r="E75" s="29">
        <v>2E-3</v>
      </c>
      <c r="F75" s="29">
        <v>1.0999999999999999E-2</v>
      </c>
      <c r="G75" s="29">
        <v>2E-3</v>
      </c>
      <c r="H75" s="29">
        <v>2E-3</v>
      </c>
      <c r="I75" s="29">
        <v>1E-3</v>
      </c>
      <c r="J75" s="29">
        <v>1E-3</v>
      </c>
      <c r="K75" s="29">
        <v>1.0999999999999999E-2</v>
      </c>
      <c r="L75" s="29">
        <v>2E-3</v>
      </c>
      <c r="M75" s="29">
        <v>1E-3</v>
      </c>
      <c r="N75" s="29">
        <v>1E-3</v>
      </c>
      <c r="O75" s="29">
        <v>1E-3</v>
      </c>
      <c r="P75" s="29">
        <v>2E-3</v>
      </c>
      <c r="Q75" s="29">
        <v>4.0000000000000001E-3</v>
      </c>
      <c r="R75" s="29">
        <v>1E-3</v>
      </c>
      <c r="S75" s="29">
        <v>1E-3</v>
      </c>
      <c r="T75" s="29">
        <v>1E-3</v>
      </c>
      <c r="U75" s="29">
        <v>1E-3</v>
      </c>
      <c r="V75" s="29">
        <v>1E-3</v>
      </c>
      <c r="W75" s="29">
        <v>1E-3</v>
      </c>
      <c r="X75" s="29">
        <v>1E-3</v>
      </c>
      <c r="Y75" s="29">
        <v>1E-3</v>
      </c>
      <c r="Z75" s="29">
        <v>1E-3</v>
      </c>
      <c r="AA75" s="29">
        <v>1E-3</v>
      </c>
      <c r="AB75" s="29">
        <v>1E-3</v>
      </c>
      <c r="AC75" s="29">
        <v>1E-3</v>
      </c>
      <c r="AD75" s="29">
        <v>1E-3</v>
      </c>
      <c r="AE75" s="29">
        <v>1E-3</v>
      </c>
      <c r="AF75" s="29">
        <v>1E-3</v>
      </c>
      <c r="AG75" s="29">
        <v>1E-3</v>
      </c>
      <c r="AH75" s="29">
        <v>3.0000000000000001E-3</v>
      </c>
      <c r="AI75" s="29">
        <v>3.0000000000000001E-3</v>
      </c>
    </row>
    <row r="76" spans="1:35" ht="15.75" customHeight="1" thickBot="1" x14ac:dyDescent="0.3">
      <c r="A76" s="154"/>
      <c r="B76" s="180"/>
      <c r="C76" s="45" t="s">
        <v>39</v>
      </c>
      <c r="D76" s="36">
        <f t="shared" si="8"/>
        <v>87.69599999999997</v>
      </c>
      <c r="E76" s="88">
        <v>2.7839999999999998</v>
      </c>
      <c r="F76" s="88">
        <v>15.311999999999999</v>
      </c>
      <c r="G76" s="88">
        <v>2.7839999999999998</v>
      </c>
      <c r="H76" s="88">
        <v>2.7839999999999998</v>
      </c>
      <c r="I76" s="88">
        <v>1.3919999999999999</v>
      </c>
      <c r="J76" s="88">
        <v>1.3919999999999999</v>
      </c>
      <c r="K76" s="88">
        <v>15.311999999999999</v>
      </c>
      <c r="L76" s="88">
        <v>2.7839999999999998</v>
      </c>
      <c r="M76" s="88">
        <v>1.3919999999999999</v>
      </c>
      <c r="N76" s="88">
        <v>1.3919999999999999</v>
      </c>
      <c r="O76" s="88">
        <v>1.3919999999999999</v>
      </c>
      <c r="P76" s="88">
        <v>2.7839999999999998</v>
      </c>
      <c r="Q76" s="88">
        <v>5.5679999999999996</v>
      </c>
      <c r="R76" s="88">
        <v>1.3919999999999999</v>
      </c>
      <c r="S76" s="88">
        <v>1.3919999999999999</v>
      </c>
      <c r="T76" s="88">
        <v>1.3919999999999999</v>
      </c>
      <c r="U76" s="88">
        <v>1.3919999999999999</v>
      </c>
      <c r="V76" s="88">
        <v>1.3919999999999999</v>
      </c>
      <c r="W76" s="88">
        <v>1.3919999999999999</v>
      </c>
      <c r="X76" s="88">
        <v>1.3919999999999999</v>
      </c>
      <c r="Y76" s="88">
        <v>1.3919999999999999</v>
      </c>
      <c r="Z76" s="88">
        <v>1.3919999999999999</v>
      </c>
      <c r="AA76" s="88">
        <v>1.3919999999999999</v>
      </c>
      <c r="AB76" s="88">
        <v>1.3919999999999999</v>
      </c>
      <c r="AC76" s="88">
        <v>1.3919999999999999</v>
      </c>
      <c r="AD76" s="88">
        <v>1.3919999999999999</v>
      </c>
      <c r="AE76" s="88">
        <v>1.3919999999999999</v>
      </c>
      <c r="AF76" s="88">
        <v>1.3919999999999999</v>
      </c>
      <c r="AG76" s="88">
        <v>1.3919999999999999</v>
      </c>
      <c r="AH76" s="88">
        <v>4.1760000000000002</v>
      </c>
      <c r="AI76" s="88">
        <v>4.1760000000000002</v>
      </c>
    </row>
    <row r="77" spans="1:35" ht="15" x14ac:dyDescent="0.25">
      <c r="A77" s="153" t="s">
        <v>121</v>
      </c>
      <c r="B77" s="161" t="s">
        <v>122</v>
      </c>
      <c r="C77" s="46" t="s">
        <v>62</v>
      </c>
      <c r="D77" s="16">
        <f t="shared" si="8"/>
        <v>26</v>
      </c>
      <c r="E77" s="39">
        <v>0</v>
      </c>
      <c r="F77" s="39">
        <v>5</v>
      </c>
      <c r="G77" s="39"/>
      <c r="H77" s="39"/>
      <c r="I77" s="39"/>
      <c r="J77" s="39">
        <v>3</v>
      </c>
      <c r="K77" s="39">
        <v>5</v>
      </c>
      <c r="L77" s="39"/>
      <c r="M77" s="39">
        <v>2</v>
      </c>
      <c r="N77" s="39">
        <v>2</v>
      </c>
      <c r="O77" s="39"/>
      <c r="P77" s="39"/>
      <c r="Q77" s="41">
        <v>2</v>
      </c>
      <c r="R77" s="41"/>
      <c r="S77" s="41"/>
      <c r="T77" s="41">
        <v>2</v>
      </c>
      <c r="U77" s="41"/>
      <c r="V77" s="41"/>
      <c r="W77" s="41"/>
      <c r="X77" s="41"/>
      <c r="Y77" s="41"/>
      <c r="Z77" s="39"/>
      <c r="AA77" s="39"/>
      <c r="AB77" s="39"/>
      <c r="AC77" s="41">
        <v>1</v>
      </c>
      <c r="AD77" s="41"/>
      <c r="AE77" s="41"/>
      <c r="AF77" s="41"/>
      <c r="AG77" s="41"/>
      <c r="AH77" s="39">
        <v>2</v>
      </c>
      <c r="AI77" s="39">
        <v>2</v>
      </c>
    </row>
    <row r="78" spans="1:35" ht="15.75" thickBot="1" x14ac:dyDescent="0.3">
      <c r="A78" s="154"/>
      <c r="B78" s="162"/>
      <c r="C78" s="48" t="s">
        <v>39</v>
      </c>
      <c r="D78" s="36">
        <f t="shared" si="8"/>
        <v>203.93500000000003</v>
      </c>
      <c r="E78" s="51">
        <v>0</v>
      </c>
      <c r="F78" s="50">
        <v>44.984999999999999</v>
      </c>
      <c r="G78" s="50"/>
      <c r="H78" s="50"/>
      <c r="I78" s="51"/>
      <c r="J78" s="50">
        <v>22.190999999999999</v>
      </c>
      <c r="K78" s="50">
        <v>40.645000000000003</v>
      </c>
      <c r="L78" s="51"/>
      <c r="M78" s="50">
        <v>14.794</v>
      </c>
      <c r="N78" s="50">
        <v>14.794</v>
      </c>
      <c r="O78" s="50"/>
      <c r="P78" s="50"/>
      <c r="Q78" s="50">
        <v>14.794</v>
      </c>
      <c r="R78" s="50"/>
      <c r="S78" s="50"/>
      <c r="T78" s="50">
        <v>14.794</v>
      </c>
      <c r="U78" s="50"/>
      <c r="V78" s="50"/>
      <c r="W78" s="50"/>
      <c r="X78" s="50"/>
      <c r="Y78" s="50"/>
      <c r="Z78" s="50"/>
      <c r="AA78" s="50"/>
      <c r="AB78" s="50"/>
      <c r="AC78" s="50">
        <v>7.35</v>
      </c>
      <c r="AD78" s="50"/>
      <c r="AE78" s="50"/>
      <c r="AF78" s="50"/>
      <c r="AG78" s="50"/>
      <c r="AH78" s="50">
        <v>14.794</v>
      </c>
      <c r="AI78" s="50">
        <v>14.794</v>
      </c>
    </row>
    <row r="79" spans="1:35" ht="15" x14ac:dyDescent="0.25">
      <c r="A79" s="153" t="s">
        <v>123</v>
      </c>
      <c r="B79" s="164" t="s">
        <v>124</v>
      </c>
      <c r="C79" s="52" t="s">
        <v>62</v>
      </c>
      <c r="D79" s="16">
        <f t="shared" si="8"/>
        <v>511</v>
      </c>
      <c r="E79" s="62">
        <v>8</v>
      </c>
      <c r="F79" s="62">
        <v>25</v>
      </c>
      <c r="G79" s="62">
        <v>12</v>
      </c>
      <c r="H79" s="62">
        <v>12</v>
      </c>
      <c r="I79" s="62">
        <v>10</v>
      </c>
      <c r="J79" s="62">
        <v>10</v>
      </c>
      <c r="K79" s="62">
        <v>25</v>
      </c>
      <c r="L79" s="62">
        <v>10</v>
      </c>
      <c r="M79" s="62">
        <v>10</v>
      </c>
      <c r="N79" s="62">
        <v>10</v>
      </c>
      <c r="O79" s="62">
        <v>15</v>
      </c>
      <c r="P79" s="62">
        <v>15</v>
      </c>
      <c r="Q79" s="62">
        <v>15</v>
      </c>
      <c r="R79" s="62">
        <v>15</v>
      </c>
      <c r="S79" s="62">
        <v>15</v>
      </c>
      <c r="T79" s="62">
        <v>15</v>
      </c>
      <c r="U79" s="62">
        <v>15</v>
      </c>
      <c r="V79" s="62">
        <v>12</v>
      </c>
      <c r="W79" s="62">
        <v>20</v>
      </c>
      <c r="X79" s="62">
        <v>10</v>
      </c>
      <c r="Y79" s="62">
        <v>15</v>
      </c>
      <c r="Z79" s="62">
        <v>46</v>
      </c>
      <c r="AA79" s="62">
        <v>15</v>
      </c>
      <c r="AB79" s="62">
        <v>46</v>
      </c>
      <c r="AC79" s="62">
        <v>10</v>
      </c>
      <c r="AD79" s="62">
        <v>15</v>
      </c>
      <c r="AE79" s="62">
        <v>15</v>
      </c>
      <c r="AF79" s="62">
        <v>15</v>
      </c>
      <c r="AG79" s="62">
        <v>15</v>
      </c>
      <c r="AH79" s="62">
        <v>20</v>
      </c>
      <c r="AI79" s="62">
        <v>20</v>
      </c>
    </row>
    <row r="80" spans="1:35" ht="15.75" thickBot="1" x14ac:dyDescent="0.3">
      <c r="A80" s="154"/>
      <c r="B80" s="174"/>
      <c r="C80" s="45" t="s">
        <v>39</v>
      </c>
      <c r="D80" s="36">
        <f t="shared" si="8"/>
        <v>608.39600000000019</v>
      </c>
      <c r="E80" s="50">
        <v>9.5250000000000004</v>
      </c>
      <c r="F80" s="50">
        <v>29.765000000000001</v>
      </c>
      <c r="G80" s="50">
        <v>14.286</v>
      </c>
      <c r="H80" s="50">
        <v>14.286</v>
      </c>
      <c r="I80" s="50">
        <v>11.904999999999999</v>
      </c>
      <c r="J80" s="50">
        <v>11.904999999999999</v>
      </c>
      <c r="K80" s="50">
        <v>29.765000000000001</v>
      </c>
      <c r="L80" s="50">
        <v>11.904999999999999</v>
      </c>
      <c r="M80" s="50">
        <v>11.904999999999999</v>
      </c>
      <c r="N80" s="50">
        <v>11.904999999999999</v>
      </c>
      <c r="O80" s="50">
        <v>17.86</v>
      </c>
      <c r="P80" s="50">
        <v>17.86</v>
      </c>
      <c r="Q80" s="50">
        <v>17.86</v>
      </c>
      <c r="R80" s="50">
        <v>17.86</v>
      </c>
      <c r="S80" s="50">
        <v>17.86</v>
      </c>
      <c r="T80" s="50">
        <v>17.86</v>
      </c>
      <c r="U80" s="50">
        <v>17.86</v>
      </c>
      <c r="V80" s="50">
        <v>14.286</v>
      </c>
      <c r="W80" s="50">
        <v>23.812000000000001</v>
      </c>
      <c r="X80" s="50">
        <v>11.904999999999999</v>
      </c>
      <c r="Y80" s="50">
        <v>17.86</v>
      </c>
      <c r="Z80" s="50">
        <v>54.765999999999998</v>
      </c>
      <c r="AA80" s="50">
        <v>17.86</v>
      </c>
      <c r="AB80" s="50">
        <v>54.765999999999998</v>
      </c>
      <c r="AC80" s="50">
        <v>11.904999999999999</v>
      </c>
      <c r="AD80" s="50">
        <v>17.86</v>
      </c>
      <c r="AE80" s="50">
        <v>17.86</v>
      </c>
      <c r="AF80" s="50">
        <v>17.86</v>
      </c>
      <c r="AG80" s="50">
        <v>17.86</v>
      </c>
      <c r="AH80" s="50">
        <v>23.812000000000001</v>
      </c>
      <c r="AI80" s="50">
        <v>23.812000000000001</v>
      </c>
    </row>
    <row r="81" spans="1:36" s="24" customFormat="1" ht="15.75" thickBot="1" x14ac:dyDescent="0.3">
      <c r="A81" s="89" t="s">
        <v>125</v>
      </c>
      <c r="B81" s="90" t="s">
        <v>126</v>
      </c>
      <c r="C81" s="91" t="s">
        <v>39</v>
      </c>
      <c r="D81" s="80">
        <f t="shared" si="8"/>
        <v>695.75600000000009</v>
      </c>
      <c r="E81" s="81">
        <f t="shared" ref="E81:AI81" si="9">E83+E85+E87</f>
        <v>8.2219999999999995</v>
      </c>
      <c r="F81" s="81">
        <f t="shared" si="9"/>
        <v>28.480999999999998</v>
      </c>
      <c r="G81" s="81">
        <f t="shared" si="9"/>
        <v>7.8359999999999994</v>
      </c>
      <c r="H81" s="81">
        <f t="shared" si="9"/>
        <v>7.8359999999999994</v>
      </c>
      <c r="I81" s="81">
        <f t="shared" si="9"/>
        <v>8.7199999999999989</v>
      </c>
      <c r="J81" s="81">
        <f t="shared" si="9"/>
        <v>32.515999999999998</v>
      </c>
      <c r="K81" s="81">
        <f t="shared" si="9"/>
        <v>26.551000000000002</v>
      </c>
      <c r="L81" s="81">
        <f t="shared" si="9"/>
        <v>11.236000000000001</v>
      </c>
      <c r="M81" s="81">
        <f t="shared" si="9"/>
        <v>7.8359999999999994</v>
      </c>
      <c r="N81" s="81">
        <f t="shared" si="9"/>
        <v>16.901</v>
      </c>
      <c r="O81" s="81">
        <f t="shared" si="9"/>
        <v>7.8359999999999994</v>
      </c>
      <c r="P81" s="81">
        <f t="shared" si="9"/>
        <v>22.567</v>
      </c>
      <c r="Q81" s="72">
        <f t="shared" si="9"/>
        <v>7.8359999999999994</v>
      </c>
      <c r="R81" s="72">
        <f t="shared" si="9"/>
        <v>13.501999999999999</v>
      </c>
      <c r="S81" s="72">
        <f t="shared" si="9"/>
        <v>21.434000000000001</v>
      </c>
      <c r="T81" s="72">
        <f t="shared" si="9"/>
        <v>37.048000000000002</v>
      </c>
      <c r="U81" s="72">
        <f t="shared" si="9"/>
        <v>13.501999999999999</v>
      </c>
      <c r="V81" s="72">
        <f t="shared" si="9"/>
        <v>37.048000000000002</v>
      </c>
      <c r="W81" s="72">
        <f t="shared" si="9"/>
        <v>21.434000000000001</v>
      </c>
      <c r="X81" s="72">
        <f t="shared" si="9"/>
        <v>7.8359999999999994</v>
      </c>
      <c r="Y81" s="72">
        <f t="shared" si="9"/>
        <v>8.9689999999999994</v>
      </c>
      <c r="Z81" s="81">
        <f>Z83+Z85+Z87</f>
        <v>81.488</v>
      </c>
      <c r="AA81" s="81">
        <f>AA83+AA85+AA87</f>
        <v>16.901</v>
      </c>
      <c r="AB81" s="81">
        <f>AB83+AB85+AB87</f>
        <v>45.228999999999999</v>
      </c>
      <c r="AC81" s="81">
        <f>AC83+AC85+AC87</f>
        <v>16.901</v>
      </c>
      <c r="AD81" s="72">
        <f t="shared" si="9"/>
        <v>21.434000000000001</v>
      </c>
      <c r="AE81" s="72">
        <f t="shared" si="9"/>
        <v>21.434000000000001</v>
      </c>
      <c r="AF81" s="72">
        <f t="shared" si="9"/>
        <v>19.166999999999998</v>
      </c>
      <c r="AG81" s="72">
        <f t="shared" si="9"/>
        <v>45.228999999999999</v>
      </c>
      <c r="AH81" s="81">
        <f t="shared" si="9"/>
        <v>51.143000000000001</v>
      </c>
      <c r="AI81" s="81">
        <f t="shared" si="9"/>
        <v>21.683</v>
      </c>
    </row>
    <row r="82" spans="1:36" s="24" customFormat="1" ht="15" x14ac:dyDescent="0.25">
      <c r="A82" s="181">
        <v>25</v>
      </c>
      <c r="B82" s="189" t="s">
        <v>127</v>
      </c>
      <c r="C82" s="92" t="s">
        <v>67</v>
      </c>
      <c r="D82" s="53">
        <f t="shared" si="8"/>
        <v>0.19800000000000012</v>
      </c>
      <c r="E82" s="54">
        <v>3.0000000000000001E-3</v>
      </c>
      <c r="F82" s="54">
        <v>7.0000000000000001E-3</v>
      </c>
      <c r="G82" s="54">
        <v>6.0000000000000001E-3</v>
      </c>
      <c r="H82" s="54">
        <v>6.0000000000000001E-3</v>
      </c>
      <c r="I82" s="54">
        <v>5.0000000000000001E-3</v>
      </c>
      <c r="J82" s="54">
        <v>5.0000000000000001E-3</v>
      </c>
      <c r="K82" s="54">
        <v>2.1999999999999999E-2</v>
      </c>
      <c r="L82" s="54">
        <v>6.0000000000000001E-3</v>
      </c>
      <c r="M82" s="54">
        <v>6.0000000000000001E-3</v>
      </c>
      <c r="N82" s="54">
        <v>6.0000000000000001E-3</v>
      </c>
      <c r="O82" s="54">
        <v>6.0000000000000001E-3</v>
      </c>
      <c r="P82" s="54">
        <v>6.0000000000000001E-3</v>
      </c>
      <c r="Q82" s="54">
        <v>6.0000000000000001E-3</v>
      </c>
      <c r="R82" s="54">
        <v>6.0000000000000001E-3</v>
      </c>
      <c r="S82" s="54">
        <v>6.0000000000000001E-3</v>
      </c>
      <c r="T82" s="54">
        <v>5.0000000000000001E-3</v>
      </c>
      <c r="U82" s="54">
        <v>6.0000000000000001E-3</v>
      </c>
      <c r="V82" s="54">
        <v>5.0000000000000001E-3</v>
      </c>
      <c r="W82" s="54">
        <v>6.0000000000000001E-3</v>
      </c>
      <c r="X82" s="54">
        <v>6.0000000000000001E-3</v>
      </c>
      <c r="Y82" s="54">
        <v>6.0000000000000001E-3</v>
      </c>
      <c r="Z82" s="54">
        <v>6.0000000000000001E-3</v>
      </c>
      <c r="AA82" s="54">
        <v>6.0000000000000001E-3</v>
      </c>
      <c r="AB82" s="54">
        <v>6.0000000000000001E-3</v>
      </c>
      <c r="AC82" s="54">
        <v>6.0000000000000001E-3</v>
      </c>
      <c r="AD82" s="54">
        <v>6.0000000000000001E-3</v>
      </c>
      <c r="AE82" s="54">
        <v>6.0000000000000001E-3</v>
      </c>
      <c r="AF82" s="54">
        <v>6.0000000000000001E-3</v>
      </c>
      <c r="AG82" s="54">
        <v>6.0000000000000001E-3</v>
      </c>
      <c r="AH82" s="54">
        <v>7.0000000000000001E-3</v>
      </c>
      <c r="AI82" s="54">
        <v>7.0000000000000001E-3</v>
      </c>
    </row>
    <row r="83" spans="1:36" s="24" customFormat="1" ht="15.75" thickBot="1" x14ac:dyDescent="0.3">
      <c r="A83" s="182"/>
      <c r="B83" s="190"/>
      <c r="C83" s="93" t="s">
        <v>39</v>
      </c>
      <c r="D83" s="36">
        <f t="shared" si="8"/>
        <v>49.302000000000007</v>
      </c>
      <c r="E83" s="49">
        <v>0.747</v>
      </c>
      <c r="F83" s="49">
        <v>1.7430000000000001</v>
      </c>
      <c r="G83" s="49">
        <v>1.494</v>
      </c>
      <c r="H83" s="49">
        <v>1.494</v>
      </c>
      <c r="I83" s="49">
        <v>1.2450000000000001</v>
      </c>
      <c r="J83" s="49">
        <v>1.2450000000000001</v>
      </c>
      <c r="K83" s="49">
        <v>5.4779999999999998</v>
      </c>
      <c r="L83" s="49">
        <v>1.494</v>
      </c>
      <c r="M83" s="49">
        <v>1.494</v>
      </c>
      <c r="N83" s="49">
        <v>1.494</v>
      </c>
      <c r="O83" s="49">
        <v>1.494</v>
      </c>
      <c r="P83" s="49">
        <v>1.494</v>
      </c>
      <c r="Q83" s="49">
        <v>1.494</v>
      </c>
      <c r="R83" s="49">
        <v>1.494</v>
      </c>
      <c r="S83" s="49">
        <v>1.494</v>
      </c>
      <c r="T83" s="49">
        <v>1.2450000000000001</v>
      </c>
      <c r="U83" s="49">
        <v>1.494</v>
      </c>
      <c r="V83" s="49">
        <v>1.2450000000000001</v>
      </c>
      <c r="W83" s="49">
        <v>1.494</v>
      </c>
      <c r="X83" s="49">
        <v>1.494</v>
      </c>
      <c r="Y83" s="49">
        <v>1.494</v>
      </c>
      <c r="Z83" s="49">
        <v>1.494</v>
      </c>
      <c r="AA83" s="49">
        <v>1.494</v>
      </c>
      <c r="AB83" s="49">
        <v>1.494</v>
      </c>
      <c r="AC83" s="49">
        <v>1.494</v>
      </c>
      <c r="AD83" s="49">
        <v>1.494</v>
      </c>
      <c r="AE83" s="49">
        <v>1.494</v>
      </c>
      <c r="AF83" s="49">
        <v>1.494</v>
      </c>
      <c r="AG83" s="49">
        <v>1.494</v>
      </c>
      <c r="AH83" s="49">
        <v>1.7430000000000001</v>
      </c>
      <c r="AI83" s="49">
        <v>1.7430000000000001</v>
      </c>
    </row>
    <row r="84" spans="1:36" s="24" customFormat="1" ht="15" customHeight="1" x14ac:dyDescent="0.25">
      <c r="A84" s="181">
        <v>26</v>
      </c>
      <c r="B84" s="183" t="s">
        <v>128</v>
      </c>
      <c r="C84" s="94" t="s">
        <v>62</v>
      </c>
      <c r="D84" s="16">
        <f t="shared" si="8"/>
        <v>459</v>
      </c>
      <c r="E84" s="39">
        <v>3</v>
      </c>
      <c r="F84" s="39">
        <v>20</v>
      </c>
      <c r="G84" s="39">
        <v>2</v>
      </c>
      <c r="H84" s="39">
        <v>2</v>
      </c>
      <c r="I84" s="39">
        <v>3</v>
      </c>
      <c r="J84" s="39">
        <v>24</v>
      </c>
      <c r="K84" s="39">
        <v>15</v>
      </c>
      <c r="L84" s="39">
        <v>5</v>
      </c>
      <c r="M84" s="39">
        <v>2</v>
      </c>
      <c r="N84" s="39">
        <v>10</v>
      </c>
      <c r="O84" s="39">
        <v>2</v>
      </c>
      <c r="P84" s="39">
        <v>15</v>
      </c>
      <c r="Q84" s="41">
        <v>2</v>
      </c>
      <c r="R84" s="41">
        <v>7</v>
      </c>
      <c r="S84" s="41">
        <v>14</v>
      </c>
      <c r="T84" s="41">
        <v>28</v>
      </c>
      <c r="U84" s="41">
        <v>7</v>
      </c>
      <c r="V84" s="41">
        <v>28</v>
      </c>
      <c r="W84" s="41">
        <v>14</v>
      </c>
      <c r="X84" s="41">
        <v>2</v>
      </c>
      <c r="Y84" s="41">
        <v>3</v>
      </c>
      <c r="Z84" s="39">
        <v>67</v>
      </c>
      <c r="AA84" s="39">
        <v>10</v>
      </c>
      <c r="AB84" s="39">
        <v>35</v>
      </c>
      <c r="AC84" s="39">
        <v>10</v>
      </c>
      <c r="AD84" s="41">
        <v>14</v>
      </c>
      <c r="AE84" s="41">
        <v>14</v>
      </c>
      <c r="AF84" s="41">
        <v>12</v>
      </c>
      <c r="AG84" s="41">
        <v>35</v>
      </c>
      <c r="AH84" s="39">
        <v>40</v>
      </c>
      <c r="AI84" s="39">
        <v>14</v>
      </c>
    </row>
    <row r="85" spans="1:36" s="24" customFormat="1" ht="15.75" thickBot="1" x14ac:dyDescent="0.3">
      <c r="A85" s="182"/>
      <c r="B85" s="184"/>
      <c r="C85" s="95" t="s">
        <v>39</v>
      </c>
      <c r="D85" s="36">
        <f t="shared" si="8"/>
        <v>520.09799999999996</v>
      </c>
      <c r="E85" s="50">
        <v>3.399</v>
      </c>
      <c r="F85" s="50">
        <v>22.661999999999999</v>
      </c>
      <c r="G85" s="50">
        <v>2.266</v>
      </c>
      <c r="H85" s="50">
        <v>2.266</v>
      </c>
      <c r="I85" s="50">
        <v>3.399</v>
      </c>
      <c r="J85" s="50">
        <v>27.195</v>
      </c>
      <c r="K85" s="50">
        <v>16.997</v>
      </c>
      <c r="L85" s="50">
        <v>5.6660000000000004</v>
      </c>
      <c r="M85" s="50">
        <v>2.266</v>
      </c>
      <c r="N85" s="50">
        <v>11.331</v>
      </c>
      <c r="O85" s="50">
        <v>2.266</v>
      </c>
      <c r="P85" s="50">
        <v>16.997</v>
      </c>
      <c r="Q85" s="50">
        <v>2.266</v>
      </c>
      <c r="R85" s="50">
        <v>7.9320000000000004</v>
      </c>
      <c r="S85" s="50">
        <v>15.864000000000001</v>
      </c>
      <c r="T85" s="50">
        <v>31.727</v>
      </c>
      <c r="U85" s="50">
        <v>7.9320000000000004</v>
      </c>
      <c r="V85" s="50">
        <v>31.727</v>
      </c>
      <c r="W85" s="50">
        <v>15.864000000000001</v>
      </c>
      <c r="X85" s="50">
        <v>2.266</v>
      </c>
      <c r="Y85" s="50">
        <v>3.399</v>
      </c>
      <c r="Z85" s="50">
        <v>75.918000000000006</v>
      </c>
      <c r="AA85" s="50">
        <v>11.331</v>
      </c>
      <c r="AB85" s="50">
        <v>39.658999999999999</v>
      </c>
      <c r="AC85" s="50">
        <v>11.331</v>
      </c>
      <c r="AD85" s="50">
        <v>15.864000000000001</v>
      </c>
      <c r="AE85" s="50">
        <v>15.864000000000001</v>
      </c>
      <c r="AF85" s="29">
        <v>13.597</v>
      </c>
      <c r="AG85" s="50">
        <v>39.658999999999999</v>
      </c>
      <c r="AH85" s="50">
        <v>45.323999999999998</v>
      </c>
      <c r="AI85" s="50">
        <v>15.864000000000001</v>
      </c>
    </row>
    <row r="86" spans="1:36" s="24" customFormat="1" ht="15" x14ac:dyDescent="0.25">
      <c r="A86" s="185" t="s">
        <v>129</v>
      </c>
      <c r="B86" s="187" t="s">
        <v>130</v>
      </c>
      <c r="C86" s="92" t="s">
        <v>62</v>
      </c>
      <c r="D86" s="16">
        <f t="shared" si="8"/>
        <v>31</v>
      </c>
      <c r="E86" s="39">
        <v>1</v>
      </c>
      <c r="F86" s="39">
        <v>1</v>
      </c>
      <c r="G86" s="39">
        <v>1</v>
      </c>
      <c r="H86" s="39">
        <v>1</v>
      </c>
      <c r="I86" s="39">
        <v>1</v>
      </c>
      <c r="J86" s="39">
        <v>1</v>
      </c>
      <c r="K86" s="39">
        <v>1</v>
      </c>
      <c r="L86" s="39">
        <v>1</v>
      </c>
      <c r="M86" s="39">
        <v>1</v>
      </c>
      <c r="N86" s="39">
        <v>1</v>
      </c>
      <c r="O86" s="39">
        <v>1</v>
      </c>
      <c r="P86" s="39">
        <v>1</v>
      </c>
      <c r="Q86" s="39">
        <v>1</v>
      </c>
      <c r="R86" s="39">
        <v>1</v>
      </c>
      <c r="S86" s="39">
        <v>1</v>
      </c>
      <c r="T86" s="39">
        <v>1</v>
      </c>
      <c r="U86" s="39">
        <v>1</v>
      </c>
      <c r="V86" s="39">
        <v>1</v>
      </c>
      <c r="W86" s="39">
        <v>1</v>
      </c>
      <c r="X86" s="39">
        <v>1</v>
      </c>
      <c r="Y86" s="39">
        <v>1</v>
      </c>
      <c r="Z86" s="39">
        <v>1</v>
      </c>
      <c r="AA86" s="39">
        <v>1</v>
      </c>
      <c r="AB86" s="39">
        <v>1</v>
      </c>
      <c r="AC86" s="39">
        <v>1</v>
      </c>
      <c r="AD86" s="39">
        <v>1</v>
      </c>
      <c r="AE86" s="39">
        <v>1</v>
      </c>
      <c r="AF86" s="39">
        <v>1</v>
      </c>
      <c r="AG86" s="39">
        <v>1</v>
      </c>
      <c r="AH86" s="39">
        <v>1</v>
      </c>
      <c r="AI86" s="39">
        <v>1</v>
      </c>
      <c r="AJ86" s="39"/>
    </row>
    <row r="87" spans="1:36" s="24" customFormat="1" ht="15.75" thickBot="1" x14ac:dyDescent="0.3">
      <c r="A87" s="186"/>
      <c r="B87" s="188"/>
      <c r="C87" s="93" t="s">
        <v>39</v>
      </c>
      <c r="D87" s="36">
        <f t="shared" si="8"/>
        <v>126.3559999999999</v>
      </c>
      <c r="E87" s="50">
        <v>4.0759999999999996</v>
      </c>
      <c r="F87" s="50">
        <v>4.0759999999999996</v>
      </c>
      <c r="G87" s="50">
        <v>4.0759999999999996</v>
      </c>
      <c r="H87" s="50">
        <v>4.0759999999999996</v>
      </c>
      <c r="I87" s="50">
        <v>4.0759999999999996</v>
      </c>
      <c r="J87" s="50">
        <v>4.0759999999999996</v>
      </c>
      <c r="K87" s="50">
        <v>4.0759999999999996</v>
      </c>
      <c r="L87" s="50">
        <v>4.0759999999999996</v>
      </c>
      <c r="M87" s="50">
        <v>4.0759999999999996</v>
      </c>
      <c r="N87" s="50">
        <v>4.0759999999999996</v>
      </c>
      <c r="O87" s="50">
        <v>4.0759999999999996</v>
      </c>
      <c r="P87" s="50">
        <v>4.0759999999999996</v>
      </c>
      <c r="Q87" s="50">
        <v>4.0759999999999996</v>
      </c>
      <c r="R87" s="50">
        <v>4.0759999999999996</v>
      </c>
      <c r="S87" s="50">
        <v>4.0759999999999996</v>
      </c>
      <c r="T87" s="50">
        <v>4.0759999999999996</v>
      </c>
      <c r="U87" s="50">
        <v>4.0759999999999996</v>
      </c>
      <c r="V87" s="50">
        <v>4.0759999999999996</v>
      </c>
      <c r="W87" s="50">
        <v>4.0759999999999996</v>
      </c>
      <c r="X87" s="50">
        <v>4.0759999999999996</v>
      </c>
      <c r="Y87" s="50">
        <v>4.0759999999999996</v>
      </c>
      <c r="Z87" s="50">
        <v>4.0759999999999996</v>
      </c>
      <c r="AA87" s="50">
        <v>4.0759999999999996</v>
      </c>
      <c r="AB87" s="50">
        <v>4.0759999999999996</v>
      </c>
      <c r="AC87" s="50">
        <v>4.0759999999999996</v>
      </c>
      <c r="AD87" s="50">
        <v>4.0759999999999996</v>
      </c>
      <c r="AE87" s="50">
        <v>4.0759999999999996</v>
      </c>
      <c r="AF87" s="50">
        <v>4.0759999999999996</v>
      </c>
      <c r="AG87" s="50">
        <v>4.0759999999999996</v>
      </c>
      <c r="AH87" s="50">
        <v>4.0759999999999996</v>
      </c>
      <c r="AI87" s="50">
        <v>4.0759999999999996</v>
      </c>
      <c r="AJ87" s="50"/>
    </row>
    <row r="88" spans="1:36" s="24" customFormat="1" ht="33.6" customHeight="1" thickBot="1" x14ac:dyDescent="0.25">
      <c r="A88" s="89" t="s">
        <v>131</v>
      </c>
      <c r="B88" s="96" t="s">
        <v>132</v>
      </c>
      <c r="C88" s="97" t="s">
        <v>39</v>
      </c>
      <c r="D88" s="98">
        <f t="shared" si="8"/>
        <v>0</v>
      </c>
      <c r="E88" s="98">
        <f t="shared" ref="E88:P88" si="10">E89+E90</f>
        <v>0</v>
      </c>
      <c r="F88" s="98">
        <f t="shared" si="10"/>
        <v>0</v>
      </c>
      <c r="G88" s="98">
        <f t="shared" si="10"/>
        <v>0</v>
      </c>
      <c r="H88" s="98">
        <f t="shared" si="10"/>
        <v>0</v>
      </c>
      <c r="I88" s="98">
        <f t="shared" si="10"/>
        <v>0</v>
      </c>
      <c r="J88" s="98">
        <f t="shared" si="10"/>
        <v>0</v>
      </c>
      <c r="K88" s="98">
        <f t="shared" si="10"/>
        <v>0</v>
      </c>
      <c r="L88" s="98">
        <f t="shared" si="10"/>
        <v>0</v>
      </c>
      <c r="M88" s="98">
        <f t="shared" si="10"/>
        <v>0</v>
      </c>
      <c r="N88" s="98">
        <f t="shared" si="10"/>
        <v>0</v>
      </c>
      <c r="O88" s="98">
        <f t="shared" si="10"/>
        <v>0</v>
      </c>
      <c r="P88" s="98">
        <f t="shared" si="10"/>
        <v>0</v>
      </c>
      <c r="Q88" s="99">
        <f>Q89</f>
        <v>0</v>
      </c>
      <c r="R88" s="99">
        <f>R89</f>
        <v>0</v>
      </c>
      <c r="S88" s="100">
        <f t="shared" ref="S88:AI88" si="11">S89+S90</f>
        <v>0</v>
      </c>
      <c r="T88" s="100">
        <f t="shared" si="11"/>
        <v>0</v>
      </c>
      <c r="U88" s="100">
        <f t="shared" si="11"/>
        <v>0</v>
      </c>
      <c r="V88" s="100">
        <f t="shared" si="11"/>
        <v>0</v>
      </c>
      <c r="W88" s="100">
        <f t="shared" si="11"/>
        <v>0</v>
      </c>
      <c r="X88" s="100">
        <f t="shared" si="11"/>
        <v>0</v>
      </c>
      <c r="Y88" s="100">
        <f t="shared" si="11"/>
        <v>0</v>
      </c>
      <c r="Z88" s="98">
        <f>Z89+Z90</f>
        <v>0</v>
      </c>
      <c r="AA88" s="98">
        <f>AA89+AA90</f>
        <v>0</v>
      </c>
      <c r="AB88" s="98">
        <f>AB89+AB90</f>
        <v>0</v>
      </c>
      <c r="AC88" s="98">
        <f>AC89+AC90</f>
        <v>0</v>
      </c>
      <c r="AD88" s="98">
        <f t="shared" si="11"/>
        <v>0</v>
      </c>
      <c r="AE88" s="98">
        <f t="shared" si="11"/>
        <v>0</v>
      </c>
      <c r="AF88" s="98">
        <f t="shared" si="11"/>
        <v>0</v>
      </c>
      <c r="AG88" s="98">
        <f t="shared" si="11"/>
        <v>0</v>
      </c>
      <c r="AH88" s="98">
        <f t="shared" si="11"/>
        <v>0</v>
      </c>
      <c r="AI88" s="98">
        <f t="shared" si="11"/>
        <v>0</v>
      </c>
    </row>
    <row r="89" spans="1:36" s="24" customFormat="1" ht="15.75" thickBot="1" x14ac:dyDescent="0.3">
      <c r="A89" s="101" t="s">
        <v>133</v>
      </c>
      <c r="B89" s="102" t="s">
        <v>134</v>
      </c>
      <c r="C89" s="103" t="s">
        <v>39</v>
      </c>
      <c r="D89" s="104">
        <f t="shared" si="8"/>
        <v>0</v>
      </c>
      <c r="E89" s="105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105">
        <v>0</v>
      </c>
      <c r="R89" s="105">
        <v>0</v>
      </c>
      <c r="S89" s="105">
        <v>0</v>
      </c>
      <c r="T89" s="105">
        <v>0</v>
      </c>
      <c r="U89" s="105">
        <v>0</v>
      </c>
      <c r="V89" s="105">
        <v>0</v>
      </c>
      <c r="W89" s="105">
        <v>0</v>
      </c>
      <c r="X89" s="105">
        <v>0</v>
      </c>
      <c r="Y89" s="105">
        <v>0</v>
      </c>
      <c r="Z89" s="106">
        <v>0</v>
      </c>
      <c r="AA89" s="106">
        <v>0</v>
      </c>
      <c r="AB89" s="106"/>
      <c r="AC89" s="106"/>
      <c r="AD89" s="105">
        <v>0</v>
      </c>
      <c r="AE89" s="105">
        <v>0</v>
      </c>
      <c r="AF89" s="105">
        <v>0</v>
      </c>
      <c r="AG89" s="105">
        <v>0</v>
      </c>
      <c r="AH89" s="106">
        <v>0</v>
      </c>
      <c r="AI89" s="106">
        <v>0</v>
      </c>
    </row>
    <row r="90" spans="1:36" s="24" customFormat="1" ht="15.75" thickBot="1" x14ac:dyDescent="0.3">
      <c r="A90" s="101" t="s">
        <v>135</v>
      </c>
      <c r="B90" s="102" t="s">
        <v>136</v>
      </c>
      <c r="C90" s="107" t="s">
        <v>39</v>
      </c>
      <c r="D90" s="104">
        <f t="shared" si="8"/>
        <v>0</v>
      </c>
      <c r="E90" s="108">
        <v>0</v>
      </c>
      <c r="F90" s="108">
        <v>0</v>
      </c>
      <c r="G90" s="108">
        <v>0</v>
      </c>
      <c r="H90" s="108">
        <v>0</v>
      </c>
      <c r="I90" s="108">
        <v>0</v>
      </c>
      <c r="J90" s="108">
        <v>0</v>
      </c>
      <c r="K90" s="109">
        <v>0</v>
      </c>
      <c r="L90" s="108">
        <v>0</v>
      </c>
      <c r="M90" s="108">
        <v>0</v>
      </c>
      <c r="N90" s="108">
        <v>0</v>
      </c>
      <c r="O90" s="108">
        <v>0</v>
      </c>
      <c r="P90" s="108">
        <v>0</v>
      </c>
      <c r="Q90" s="110">
        <v>0</v>
      </c>
      <c r="R90" s="110">
        <v>0</v>
      </c>
      <c r="S90" s="110">
        <v>0</v>
      </c>
      <c r="T90" s="110"/>
      <c r="U90" s="110"/>
      <c r="V90" s="110"/>
      <c r="W90" s="111">
        <v>0</v>
      </c>
      <c r="X90" s="110"/>
      <c r="Y90" s="110"/>
      <c r="Z90" s="112">
        <v>0</v>
      </c>
      <c r="AA90" s="112">
        <v>0</v>
      </c>
      <c r="AB90" s="112"/>
      <c r="AC90" s="112"/>
      <c r="AD90" s="110">
        <v>0</v>
      </c>
      <c r="AE90" s="110"/>
      <c r="AF90" s="110">
        <v>0</v>
      </c>
      <c r="AG90" s="110">
        <v>0</v>
      </c>
      <c r="AH90" s="112">
        <v>0</v>
      </c>
      <c r="AI90" s="112">
        <v>0</v>
      </c>
    </row>
    <row r="91" spans="1:36" s="24" customFormat="1" ht="15.75" thickBot="1" x14ac:dyDescent="0.3">
      <c r="A91" s="79" t="s">
        <v>137</v>
      </c>
      <c r="B91" s="113" t="s">
        <v>138</v>
      </c>
      <c r="C91" s="12" t="s">
        <v>39</v>
      </c>
      <c r="D91" s="114">
        <f t="shared" si="8"/>
        <v>1307.537</v>
      </c>
      <c r="E91" s="82">
        <v>15.8</v>
      </c>
      <c r="F91" s="82">
        <f>84.86+40.99</f>
        <v>125.85</v>
      </c>
      <c r="G91" s="82">
        <v>13.8</v>
      </c>
      <c r="H91" s="82">
        <v>13.8</v>
      </c>
      <c r="I91" s="82">
        <v>8.3000000000000007</v>
      </c>
      <c r="J91" s="82">
        <v>11.8</v>
      </c>
      <c r="K91" s="82">
        <v>51</v>
      </c>
      <c r="L91" s="82">
        <v>10.36</v>
      </c>
      <c r="M91" s="82">
        <v>15.2</v>
      </c>
      <c r="N91" s="82">
        <v>8.1999999999999993</v>
      </c>
      <c r="O91" s="82">
        <v>23.15</v>
      </c>
      <c r="P91" s="82">
        <v>35.1</v>
      </c>
      <c r="Q91" s="82">
        <v>40.299999999999997</v>
      </c>
      <c r="R91" s="82">
        <v>26.54</v>
      </c>
      <c r="S91" s="82">
        <v>26.9</v>
      </c>
      <c r="T91" s="82">
        <v>26.8</v>
      </c>
      <c r="U91" s="82">
        <v>27</v>
      </c>
      <c r="V91" s="82">
        <v>27</v>
      </c>
      <c r="W91" s="82">
        <v>34.6</v>
      </c>
      <c r="X91" s="82">
        <v>35.200000000000003</v>
      </c>
      <c r="Y91" s="82">
        <v>33</v>
      </c>
      <c r="Z91" s="82">
        <v>205.45</v>
      </c>
      <c r="AA91" s="82">
        <v>28.3</v>
      </c>
      <c r="AB91" s="82">
        <f>180.4+51.037</f>
        <v>231.43700000000001</v>
      </c>
      <c r="AC91" s="82">
        <v>25.5</v>
      </c>
      <c r="AD91" s="82">
        <v>25.55</v>
      </c>
      <c r="AE91" s="82">
        <v>33.9</v>
      </c>
      <c r="AF91" s="82">
        <v>31.6</v>
      </c>
      <c r="AG91" s="82">
        <v>18.5</v>
      </c>
      <c r="AH91" s="82">
        <v>46.8</v>
      </c>
      <c r="AI91" s="82">
        <v>50.8</v>
      </c>
    </row>
    <row r="92" spans="1:36" s="24" customFormat="1" ht="15.75" thickBot="1" x14ac:dyDescent="0.3">
      <c r="A92" s="115"/>
      <c r="B92" s="116" t="s">
        <v>139</v>
      </c>
      <c r="C92" s="117" t="s">
        <v>39</v>
      </c>
      <c r="D92" s="80">
        <f>E92+F92+G92+H92+I92+J92+K92+L92+M92+N92+O92+P92+Q92+R92+S92+T92+U92+V92+W92+X92+Y92+Z92+AA92+AB92+AC92+AD92+AE92+AF92+AG92+AH92+AI92</f>
        <v>11556.999999999998</v>
      </c>
      <c r="E92" s="118">
        <f t="shared" ref="E92:AG92" si="12">E5+E66+E81+E88+E91</f>
        <v>66.956000000000003</v>
      </c>
      <c r="F92" s="118">
        <f t="shared" si="12"/>
        <v>790.32899999999995</v>
      </c>
      <c r="G92" s="118">
        <f t="shared" si="12"/>
        <v>44.414999999999999</v>
      </c>
      <c r="H92" s="118">
        <f t="shared" si="12"/>
        <v>89.10499999999999</v>
      </c>
      <c r="I92" s="118">
        <f t="shared" si="12"/>
        <v>157.386</v>
      </c>
      <c r="J92" s="118">
        <f t="shared" si="12"/>
        <v>342.22</v>
      </c>
      <c r="K92" s="118">
        <f t="shared" si="12"/>
        <v>198.86500000000001</v>
      </c>
      <c r="L92" s="118">
        <f t="shared" si="12"/>
        <v>126.22200000000001</v>
      </c>
      <c r="M92" s="118">
        <f t="shared" si="12"/>
        <v>481.27600000000001</v>
      </c>
      <c r="N92" s="118">
        <f t="shared" si="12"/>
        <v>62.86</v>
      </c>
      <c r="O92" s="118">
        <f t="shared" si="12"/>
        <v>59.905999999999999</v>
      </c>
      <c r="P92" s="118">
        <f t="shared" si="12"/>
        <v>464.31600000000003</v>
      </c>
      <c r="Q92" s="118">
        <f t="shared" si="12"/>
        <v>911.1389999999999</v>
      </c>
      <c r="R92" s="118">
        <f t="shared" si="12"/>
        <v>306.71700000000004</v>
      </c>
      <c r="S92" s="118">
        <f t="shared" si="12"/>
        <v>237.83500000000001</v>
      </c>
      <c r="T92" s="118">
        <f t="shared" si="12"/>
        <v>257.81700000000001</v>
      </c>
      <c r="U92" s="118">
        <f t="shared" si="12"/>
        <v>376.09699999999998</v>
      </c>
      <c r="V92" s="118">
        <f t="shared" si="12"/>
        <v>237.16900000000001</v>
      </c>
      <c r="W92" s="118">
        <f t="shared" si="12"/>
        <v>399.13100000000003</v>
      </c>
      <c r="X92" s="118">
        <f t="shared" si="12"/>
        <v>67.325999999999993</v>
      </c>
      <c r="Y92" s="118">
        <f t="shared" si="12"/>
        <v>259.69200000000001</v>
      </c>
      <c r="Z92" s="118">
        <f>Z5+Z66+Z81+Z88+Z91</f>
        <v>1835.5220000000002</v>
      </c>
      <c r="AA92" s="118">
        <f>AA5+AA66+AA81+AA88+AA91</f>
        <v>116.496</v>
      </c>
      <c r="AB92" s="118">
        <f>AB5+AB66+AB81+AB88+AB91</f>
        <v>1386.5</v>
      </c>
      <c r="AC92" s="118">
        <f>AC5+AC66+AC81+AC88+AC91</f>
        <v>336.24099999999999</v>
      </c>
      <c r="AD92" s="118">
        <f t="shared" si="12"/>
        <v>370.87900000000008</v>
      </c>
      <c r="AE92" s="118">
        <f t="shared" si="12"/>
        <v>82.931999999999988</v>
      </c>
      <c r="AF92" s="118">
        <f t="shared" si="12"/>
        <v>246.98699999999999</v>
      </c>
      <c r="AG92" s="118">
        <f t="shared" si="12"/>
        <v>415.47</v>
      </c>
      <c r="AH92" s="118">
        <f>AH5+AH66+AH81+AH88+AH91</f>
        <v>664.02699999999993</v>
      </c>
      <c r="AI92" s="118">
        <f>AI5+AI66+AI81+AI88+AI91</f>
        <v>165.16699999999997</v>
      </c>
    </row>
    <row r="93" spans="1:36" x14ac:dyDescent="0.2">
      <c r="R93" s="119"/>
    </row>
  </sheetData>
  <mergeCells count="79">
    <mergeCell ref="A84:A85"/>
    <mergeCell ref="B84:B85"/>
    <mergeCell ref="A86:A87"/>
    <mergeCell ref="B86:B87"/>
    <mergeCell ref="R3:R4"/>
    <mergeCell ref="A77:A78"/>
    <mergeCell ref="B77:B78"/>
    <mergeCell ref="A79:A80"/>
    <mergeCell ref="B79:B80"/>
    <mergeCell ref="A82:A83"/>
    <mergeCell ref="B82:B83"/>
    <mergeCell ref="A71:A72"/>
    <mergeCell ref="B71:B72"/>
    <mergeCell ref="A73:A74"/>
    <mergeCell ref="B73:B74"/>
    <mergeCell ref="A75:A76"/>
    <mergeCell ref="A60:A61"/>
    <mergeCell ref="B60:B61"/>
    <mergeCell ref="B75:B76"/>
    <mergeCell ref="A62:A63"/>
    <mergeCell ref="B62:B63"/>
    <mergeCell ref="B64:B65"/>
    <mergeCell ref="A67:A68"/>
    <mergeCell ref="B67:B68"/>
    <mergeCell ref="A69:A70"/>
    <mergeCell ref="B69:B70"/>
    <mergeCell ref="A54:A55"/>
    <mergeCell ref="B54:B55"/>
    <mergeCell ref="A56:A57"/>
    <mergeCell ref="B56:B57"/>
    <mergeCell ref="A58:A59"/>
    <mergeCell ref="B58:B59"/>
    <mergeCell ref="A48:A49"/>
    <mergeCell ref="B48:B49"/>
    <mergeCell ref="A50:A51"/>
    <mergeCell ref="B50:B51"/>
    <mergeCell ref="A52:A53"/>
    <mergeCell ref="B52:B53"/>
    <mergeCell ref="A42:A43"/>
    <mergeCell ref="B42:B43"/>
    <mergeCell ref="A44:A45"/>
    <mergeCell ref="B44:B45"/>
    <mergeCell ref="A46:A47"/>
    <mergeCell ref="B46:B47"/>
    <mergeCell ref="A36:A37"/>
    <mergeCell ref="B36:B37"/>
    <mergeCell ref="A38:A39"/>
    <mergeCell ref="B38:B39"/>
    <mergeCell ref="A40:A41"/>
    <mergeCell ref="B40:B41"/>
    <mergeCell ref="A29:A31"/>
    <mergeCell ref="B29:B31"/>
    <mergeCell ref="A32:A33"/>
    <mergeCell ref="B32:B33"/>
    <mergeCell ref="A34:A35"/>
    <mergeCell ref="B34:B35"/>
    <mergeCell ref="A22:A23"/>
    <mergeCell ref="B22:B23"/>
    <mergeCell ref="A25:A26"/>
    <mergeCell ref="B25:B26"/>
    <mergeCell ref="A27:A28"/>
    <mergeCell ref="B27:B28"/>
    <mergeCell ref="A16:A17"/>
    <mergeCell ref="B16:B17"/>
    <mergeCell ref="A18:A19"/>
    <mergeCell ref="B18:B19"/>
    <mergeCell ref="A20:A21"/>
    <mergeCell ref="B20:B21"/>
    <mergeCell ref="D3:D4"/>
    <mergeCell ref="A6:A8"/>
    <mergeCell ref="A11:A12"/>
    <mergeCell ref="B11:B12"/>
    <mergeCell ref="A14:A15"/>
    <mergeCell ref="B14:B15"/>
    <mergeCell ref="A9:A10"/>
    <mergeCell ref="B9:B10"/>
    <mergeCell ref="A3:A4"/>
    <mergeCell ref="B3:B4"/>
    <mergeCell ref="C3:C4"/>
  </mergeCells>
  <pageMargins left="0.19685039370078741" right="0.11811023622047245" top="0.19685039370078741" bottom="0.15748031496062992" header="0" footer="0"/>
  <pageSetup paperSize="9" scale="55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3"/>
  <sheetViews>
    <sheetView topLeftCell="B1" workbookViewId="0">
      <pane xSplit="2" ySplit="5" topLeftCell="D6" activePane="bottomRight" state="frozen"/>
      <selection activeCell="B1" sqref="B1"/>
      <selection pane="topRight" activeCell="D1" sqref="D1"/>
      <selection pane="bottomLeft" activeCell="B6" sqref="B6"/>
      <selection pane="bottomRight" activeCell="AL36" sqref="AL36"/>
    </sheetView>
  </sheetViews>
  <sheetFormatPr defaultColWidth="8.85546875" defaultRowHeight="12.75" x14ac:dyDescent="0.2"/>
  <cols>
    <col min="1" max="1" width="6.28515625" customWidth="1"/>
    <col min="2" max="2" width="46.7109375" customWidth="1"/>
    <col min="3" max="3" width="12.5703125" customWidth="1"/>
    <col min="4" max="4" width="13" hidden="1" customWidth="1"/>
    <col min="5" max="6" width="11.42578125" hidden="1" customWidth="1"/>
    <col min="7" max="7" width="8.5703125" hidden="1" customWidth="1"/>
    <col min="8" max="8" width="8.85546875" hidden="1" customWidth="1"/>
    <col min="9" max="9" width="9" hidden="1" customWidth="1"/>
    <col min="10" max="10" width="8.85546875" hidden="1" customWidth="1"/>
    <col min="11" max="12" width="8.42578125" hidden="1" customWidth="1"/>
    <col min="13" max="17" width="8.85546875" hidden="1" customWidth="1"/>
    <col min="18" max="18" width="8.42578125" hidden="1" customWidth="1"/>
    <col min="19" max="19" width="9.7109375" customWidth="1"/>
    <col min="20" max="20" width="8.28515625" hidden="1" customWidth="1"/>
    <col min="21" max="21" width="9.85546875" hidden="1" customWidth="1"/>
    <col min="22" max="22" width="10.7109375" hidden="1" customWidth="1"/>
    <col min="23" max="23" width="9.7109375" hidden="1" customWidth="1"/>
    <col min="24" max="24" width="8.42578125" hidden="1" customWidth="1"/>
    <col min="25" max="25" width="8.85546875" hidden="1" customWidth="1"/>
    <col min="26" max="26" width="10" hidden="1" customWidth="1"/>
    <col min="27" max="27" width="8.85546875" hidden="1" customWidth="1"/>
    <col min="28" max="28" width="10.28515625" hidden="1" customWidth="1"/>
    <col min="29" max="34" width="8.85546875" hidden="1" customWidth="1"/>
    <col min="35" max="35" width="8.7109375" hidden="1" customWidth="1"/>
  </cols>
  <sheetData>
    <row r="1" spans="1:35" ht="18.75" x14ac:dyDescent="0.3">
      <c r="A1" s="1" t="s">
        <v>0</v>
      </c>
      <c r="B1" s="1"/>
      <c r="C1" s="1"/>
      <c r="D1" s="1"/>
      <c r="E1" s="1"/>
      <c r="F1" s="1"/>
      <c r="G1" s="1"/>
      <c r="H1" s="2"/>
      <c r="I1" s="1"/>
      <c r="K1" s="1"/>
      <c r="L1" s="2"/>
      <c r="R1" s="1"/>
      <c r="S1" s="1"/>
      <c r="T1" s="1"/>
      <c r="U1" s="1"/>
      <c r="V1" s="1"/>
      <c r="W1" s="1"/>
      <c r="X1" s="1"/>
      <c r="Y1" s="1"/>
      <c r="AD1" s="1"/>
      <c r="AE1" s="1"/>
      <c r="AF1" s="1"/>
      <c r="AG1" s="1"/>
      <c r="AH1" s="2"/>
      <c r="AI1" s="2"/>
    </row>
    <row r="2" spans="1:35" ht="13.5" thickBot="1" x14ac:dyDescent="0.25">
      <c r="A2" s="3"/>
      <c r="B2" s="2"/>
      <c r="C2" s="2"/>
      <c r="D2" s="4"/>
      <c r="E2" s="5">
        <v>1</v>
      </c>
      <c r="F2" s="5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4">
        <v>11</v>
      </c>
      <c r="P2" s="4">
        <v>12</v>
      </c>
      <c r="Q2" s="4">
        <v>13</v>
      </c>
      <c r="R2" s="4">
        <v>14</v>
      </c>
      <c r="S2" s="4">
        <v>15</v>
      </c>
      <c r="T2" s="4">
        <v>16</v>
      </c>
      <c r="U2" s="4">
        <v>17</v>
      </c>
      <c r="V2" s="4">
        <v>18</v>
      </c>
      <c r="W2" s="4">
        <v>19</v>
      </c>
      <c r="X2" s="4">
        <v>20</v>
      </c>
      <c r="Y2" s="4">
        <v>21</v>
      </c>
      <c r="Z2" s="4">
        <v>22</v>
      </c>
      <c r="AA2" s="4">
        <v>23</v>
      </c>
      <c r="AB2" s="4">
        <v>24</v>
      </c>
      <c r="AC2" s="4">
        <v>25</v>
      </c>
      <c r="AD2" s="4">
        <v>26</v>
      </c>
      <c r="AE2" s="4">
        <v>27</v>
      </c>
      <c r="AF2" s="4">
        <v>28</v>
      </c>
      <c r="AG2" s="4">
        <v>29</v>
      </c>
      <c r="AH2" s="4">
        <v>30</v>
      </c>
      <c r="AI2" s="4">
        <v>31</v>
      </c>
    </row>
    <row r="3" spans="1:35" ht="15" customHeight="1" x14ac:dyDescent="0.2">
      <c r="A3" s="144" t="s">
        <v>1</v>
      </c>
      <c r="B3" s="146" t="s">
        <v>2</v>
      </c>
      <c r="C3" s="146" t="s">
        <v>3</v>
      </c>
      <c r="D3" s="129" t="s">
        <v>4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 t="s">
        <v>5</v>
      </c>
      <c r="S3" s="191" t="s">
        <v>20</v>
      </c>
      <c r="T3" s="7"/>
      <c r="U3" s="7"/>
      <c r="V3" s="7"/>
      <c r="W3" s="7"/>
      <c r="X3" s="7"/>
      <c r="Y3" s="7"/>
      <c r="Z3" s="9"/>
      <c r="AA3" s="7"/>
      <c r="AB3" s="7"/>
      <c r="AC3" s="7"/>
      <c r="AD3" s="7"/>
      <c r="AE3" s="7"/>
      <c r="AF3" s="7"/>
      <c r="AG3" s="7"/>
      <c r="AH3" s="7"/>
      <c r="AI3" s="7"/>
    </row>
    <row r="4" spans="1:35" ht="216" customHeight="1" thickBot="1" x14ac:dyDescent="0.25">
      <c r="A4" s="145"/>
      <c r="B4" s="147"/>
      <c r="C4" s="147"/>
      <c r="D4" s="130"/>
      <c r="E4" s="121" t="s">
        <v>6</v>
      </c>
      <c r="F4" s="122" t="s">
        <v>7</v>
      </c>
      <c r="G4" s="121" t="s">
        <v>8</v>
      </c>
      <c r="H4" s="121" t="s">
        <v>9</v>
      </c>
      <c r="I4" s="121" t="s">
        <v>10</v>
      </c>
      <c r="J4" s="121" t="s">
        <v>11</v>
      </c>
      <c r="K4" s="121" t="s">
        <v>12</v>
      </c>
      <c r="L4" s="121" t="s">
        <v>13</v>
      </c>
      <c r="M4" s="121" t="s">
        <v>14</v>
      </c>
      <c r="N4" s="121" t="s">
        <v>15</v>
      </c>
      <c r="O4" s="121" t="s">
        <v>16</v>
      </c>
      <c r="P4" s="121" t="s">
        <v>17</v>
      </c>
      <c r="Q4" s="121" t="s">
        <v>18</v>
      </c>
      <c r="R4" s="125" t="s">
        <v>19</v>
      </c>
      <c r="S4" s="194"/>
      <c r="T4" s="126" t="s">
        <v>21</v>
      </c>
      <c r="U4" s="121" t="s">
        <v>22</v>
      </c>
      <c r="V4" s="121" t="s">
        <v>23</v>
      </c>
      <c r="W4" s="121" t="s">
        <v>24</v>
      </c>
      <c r="X4" s="121" t="s">
        <v>25</v>
      </c>
      <c r="Y4" s="121" t="s">
        <v>26</v>
      </c>
      <c r="Z4" s="121" t="s">
        <v>27</v>
      </c>
      <c r="AA4" s="121" t="s">
        <v>28</v>
      </c>
      <c r="AB4" s="122" t="s">
        <v>29</v>
      </c>
      <c r="AC4" s="122" t="s">
        <v>30</v>
      </c>
      <c r="AD4" s="121" t="s">
        <v>31</v>
      </c>
      <c r="AE4" s="121" t="s">
        <v>32</v>
      </c>
      <c r="AF4" s="121" t="s">
        <v>33</v>
      </c>
      <c r="AG4" s="121" t="s">
        <v>34</v>
      </c>
      <c r="AH4" s="121" t="s">
        <v>35</v>
      </c>
      <c r="AI4" s="121" t="s">
        <v>36</v>
      </c>
    </row>
    <row r="5" spans="1:35" ht="15.75" thickBot="1" x14ac:dyDescent="0.3">
      <c r="A5" s="10" t="s">
        <v>37</v>
      </c>
      <c r="B5" s="11" t="s">
        <v>38</v>
      </c>
      <c r="C5" s="12" t="s">
        <v>39</v>
      </c>
      <c r="D5" s="13">
        <f>E5+F5+G5+H5+I5+J5+K5+L5+M5+N5+O5+P5+Q5+R5+S5+T5+U5+V5+W5+X5+Y5+Z5+AA5+AB5+AC5+AD5+AE5+AF5+AG5+AH5+AI5</f>
        <v>8366.2249999999985</v>
      </c>
      <c r="E5" s="13">
        <f>E8+E15+E26+E28+E31+E33+E35+E37+E39+E41+E43+E45+E47+E49+E51+E53+E55+E57+E59+E61+E63+E65</f>
        <v>26.25</v>
      </c>
      <c r="F5" s="13">
        <f t="shared" ref="F5:AI5" si="0">F8+F15+F26+F28+F31+F33+F35+F37+F39+F41+F43+F45+F47+F49+F51+F53+F55+F57+F59+F61+F63+F65</f>
        <v>520.51499999999999</v>
      </c>
      <c r="G5" s="13">
        <f t="shared" si="0"/>
        <v>1.3240000000000001</v>
      </c>
      <c r="H5" s="13">
        <f t="shared" si="0"/>
        <v>46.024000000000001</v>
      </c>
      <c r="I5" s="13">
        <f t="shared" si="0"/>
        <v>122.694</v>
      </c>
      <c r="J5" s="13">
        <f t="shared" si="0"/>
        <v>255.39499999999998</v>
      </c>
      <c r="K5" s="13">
        <f t="shared" si="0"/>
        <v>10.170999999999999</v>
      </c>
      <c r="L5" s="13">
        <f t="shared" si="0"/>
        <v>83.254000000000005</v>
      </c>
      <c r="M5" s="13">
        <f t="shared" si="0"/>
        <v>419.66</v>
      </c>
      <c r="N5" s="13">
        <f t="shared" si="0"/>
        <v>2.6469999999999998</v>
      </c>
      <c r="O5" s="13">
        <f t="shared" si="0"/>
        <v>2.6469999999999998</v>
      </c>
      <c r="P5" s="13">
        <f t="shared" si="0"/>
        <v>378.98399999999998</v>
      </c>
      <c r="Q5" s="13">
        <f t="shared" si="0"/>
        <v>811.81099999999992</v>
      </c>
      <c r="R5" s="13">
        <f t="shared" si="0"/>
        <v>237.92100000000002</v>
      </c>
      <c r="S5" s="80">
        <f t="shared" si="0"/>
        <v>160.74700000000001</v>
      </c>
      <c r="T5" s="13">
        <f t="shared" si="0"/>
        <v>150.42100000000002</v>
      </c>
      <c r="U5" s="13">
        <f t="shared" si="0"/>
        <v>307.99699999999996</v>
      </c>
      <c r="V5" s="13">
        <f t="shared" si="0"/>
        <v>149.09700000000001</v>
      </c>
      <c r="W5" s="13">
        <f t="shared" si="0"/>
        <v>309.54699999999997</v>
      </c>
      <c r="X5" s="13">
        <f t="shared" si="0"/>
        <v>2.6469999999999998</v>
      </c>
      <c r="Y5" s="13">
        <f t="shared" si="0"/>
        <v>190.125</v>
      </c>
      <c r="Z5" s="13">
        <f>Z8+Z15+Z26+Z28+Z31+Z33+Z35+Z37+Z39+Z41+Z43+Z45+Z47+Z49+Z51+Z53+Z55+Z57+Z59+Z61+Z63+Z65</f>
        <v>1485.2360000000001</v>
      </c>
      <c r="AA5" s="13">
        <f t="shared" si="0"/>
        <v>45.021999999999998</v>
      </c>
      <c r="AB5" s="13">
        <f t="shared" si="0"/>
        <v>1046.4859999999999</v>
      </c>
      <c r="AC5" s="13">
        <f t="shared" si="0"/>
        <v>264.84699999999998</v>
      </c>
      <c r="AD5" s="13">
        <f t="shared" si="0"/>
        <v>297.62200000000001</v>
      </c>
      <c r="AE5" s="13">
        <f t="shared" si="0"/>
        <v>1.325</v>
      </c>
      <c r="AF5" s="13">
        <f t="shared" si="0"/>
        <v>169.947</v>
      </c>
      <c r="AG5" s="13">
        <f t="shared" si="0"/>
        <v>325.46800000000002</v>
      </c>
      <c r="AH5" s="13">
        <f t="shared" si="0"/>
        <v>507.84699999999998</v>
      </c>
      <c r="AI5" s="13">
        <f t="shared" si="0"/>
        <v>32.546999999999997</v>
      </c>
    </row>
    <row r="6" spans="1:35" s="18" customFormat="1" ht="15" x14ac:dyDescent="0.25">
      <c r="A6" s="131">
        <v>1</v>
      </c>
      <c r="B6" s="14" t="s">
        <v>40</v>
      </c>
      <c r="C6" s="15" t="s">
        <v>41</v>
      </c>
      <c r="D6" s="16">
        <f>E6+F6+G6+H6+I6+J6+K6+L6+M6+N6+O6+P6+Q6+R6+S6+T6+U6+V6+W6+X6+Y6+Z6+AA6+AB6+AC6+AD6+AE6+AF6+AG6+AH6+AI6</f>
        <v>3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>
        <v>1</v>
      </c>
      <c r="R6" s="17">
        <v>0</v>
      </c>
      <c r="S6" s="17">
        <v>0</v>
      </c>
      <c r="T6" s="17"/>
      <c r="U6" s="17">
        <v>1</v>
      </c>
      <c r="V6" s="17"/>
      <c r="W6" s="17"/>
      <c r="X6" s="17"/>
      <c r="Y6" s="17">
        <v>1</v>
      </c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s="24" customFormat="1" ht="15" x14ac:dyDescent="0.25">
      <c r="A7" s="132"/>
      <c r="B7" s="19"/>
      <c r="C7" s="20" t="s">
        <v>42</v>
      </c>
      <c r="D7" s="21">
        <f t="shared" ref="D7:D70" si="1">E7+F7+G7+H7+I7+J7+K7+L7+M7+N7+O7+P7+Q7+R7+S7+T7+U7+V7+W7+X7+Y7+Z7+AA7+AB7+AC7+AD7+AE7+AF7+AG7+AH7+AI7</f>
        <v>0.60000000000000009</v>
      </c>
      <c r="E7" s="22">
        <f t="shared" ref="E7:V8" si="2">E9+E11</f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2">
        <f t="shared" si="2"/>
        <v>0</v>
      </c>
      <c r="K7" s="23">
        <f t="shared" si="2"/>
        <v>0</v>
      </c>
      <c r="L7" s="23">
        <f t="shared" si="2"/>
        <v>0</v>
      </c>
      <c r="M7" s="23">
        <f t="shared" si="2"/>
        <v>0</v>
      </c>
      <c r="N7" s="22">
        <f t="shared" si="2"/>
        <v>0</v>
      </c>
      <c r="O7" s="22">
        <f t="shared" si="2"/>
        <v>0</v>
      </c>
      <c r="P7" s="22">
        <f t="shared" si="2"/>
        <v>0</v>
      </c>
      <c r="Q7" s="22">
        <f t="shared" si="2"/>
        <v>0.2</v>
      </c>
      <c r="R7" s="22">
        <f t="shared" si="2"/>
        <v>0</v>
      </c>
      <c r="S7" s="22">
        <f t="shared" si="2"/>
        <v>0</v>
      </c>
      <c r="T7" s="22">
        <f t="shared" si="2"/>
        <v>0</v>
      </c>
      <c r="U7" s="22">
        <f t="shared" si="2"/>
        <v>0.2</v>
      </c>
      <c r="V7" s="22">
        <f t="shared" si="2"/>
        <v>0</v>
      </c>
      <c r="W7" s="22">
        <f>W9+W11</f>
        <v>0</v>
      </c>
      <c r="X7" s="22">
        <f t="shared" ref="X7:AI8" si="3">X9+X11</f>
        <v>0</v>
      </c>
      <c r="Y7" s="22">
        <f t="shared" si="3"/>
        <v>0.2</v>
      </c>
      <c r="Z7" s="22">
        <f t="shared" si="3"/>
        <v>0</v>
      </c>
      <c r="AA7" s="22">
        <f t="shared" si="3"/>
        <v>0</v>
      </c>
      <c r="AB7" s="22">
        <f t="shared" si="3"/>
        <v>0</v>
      </c>
      <c r="AC7" s="22">
        <f t="shared" si="3"/>
        <v>0</v>
      </c>
      <c r="AD7" s="22">
        <f t="shared" si="3"/>
        <v>0</v>
      </c>
      <c r="AE7" s="22">
        <f t="shared" si="3"/>
        <v>0</v>
      </c>
      <c r="AF7" s="23">
        <f t="shared" si="3"/>
        <v>0</v>
      </c>
      <c r="AG7" s="23">
        <f t="shared" si="3"/>
        <v>0</v>
      </c>
      <c r="AH7" s="22">
        <f t="shared" si="3"/>
        <v>0</v>
      </c>
      <c r="AI7" s="23">
        <f t="shared" si="3"/>
        <v>0</v>
      </c>
    </row>
    <row r="8" spans="1:35" s="24" customFormat="1" ht="15" x14ac:dyDescent="0.25">
      <c r="A8" s="133"/>
      <c r="B8" s="25" t="s">
        <v>43</v>
      </c>
      <c r="C8" s="20" t="s">
        <v>39</v>
      </c>
      <c r="D8" s="21">
        <f t="shared" si="1"/>
        <v>476.70000000000005</v>
      </c>
      <c r="E8" s="22">
        <f t="shared" si="2"/>
        <v>0</v>
      </c>
      <c r="F8" s="22">
        <f t="shared" si="2"/>
        <v>0</v>
      </c>
      <c r="G8" s="22">
        <f t="shared" si="2"/>
        <v>0</v>
      </c>
      <c r="H8" s="22">
        <f t="shared" si="2"/>
        <v>0</v>
      </c>
      <c r="I8" s="22">
        <f t="shared" si="2"/>
        <v>0</v>
      </c>
      <c r="J8" s="22">
        <f t="shared" si="2"/>
        <v>0</v>
      </c>
      <c r="K8" s="23">
        <f t="shared" si="2"/>
        <v>0</v>
      </c>
      <c r="L8" s="23">
        <f t="shared" si="2"/>
        <v>0</v>
      </c>
      <c r="M8" s="23">
        <f t="shared" si="2"/>
        <v>0</v>
      </c>
      <c r="N8" s="22">
        <f t="shared" si="2"/>
        <v>0</v>
      </c>
      <c r="O8" s="22">
        <f t="shared" si="2"/>
        <v>0</v>
      </c>
      <c r="P8" s="22">
        <f t="shared" si="2"/>
        <v>0</v>
      </c>
      <c r="Q8" s="22">
        <f t="shared" si="2"/>
        <v>158.9</v>
      </c>
      <c r="R8" s="22">
        <f t="shared" si="2"/>
        <v>0</v>
      </c>
      <c r="S8" s="22">
        <f t="shared" si="2"/>
        <v>0</v>
      </c>
      <c r="T8" s="22">
        <f t="shared" si="2"/>
        <v>0</v>
      </c>
      <c r="U8" s="22">
        <f t="shared" si="2"/>
        <v>158.9</v>
      </c>
      <c r="V8" s="22">
        <f t="shared" si="2"/>
        <v>0</v>
      </c>
      <c r="W8" s="22">
        <f>W10+W12</f>
        <v>0</v>
      </c>
      <c r="X8" s="22">
        <f t="shared" si="3"/>
        <v>0</v>
      </c>
      <c r="Y8" s="22">
        <f t="shared" si="3"/>
        <v>158.9</v>
      </c>
      <c r="Z8" s="22">
        <f t="shared" si="3"/>
        <v>0</v>
      </c>
      <c r="AA8" s="22">
        <f t="shared" si="3"/>
        <v>0</v>
      </c>
      <c r="AB8" s="22">
        <f t="shared" si="3"/>
        <v>0</v>
      </c>
      <c r="AC8" s="22">
        <f t="shared" si="3"/>
        <v>0</v>
      </c>
      <c r="AD8" s="22">
        <f t="shared" si="3"/>
        <v>0</v>
      </c>
      <c r="AE8" s="22">
        <f t="shared" si="3"/>
        <v>0</v>
      </c>
      <c r="AF8" s="23">
        <f t="shared" si="3"/>
        <v>0</v>
      </c>
      <c r="AG8" s="23">
        <f t="shared" si="3"/>
        <v>0</v>
      </c>
      <c r="AH8" s="22">
        <f t="shared" si="3"/>
        <v>0</v>
      </c>
      <c r="AI8" s="23">
        <f t="shared" si="3"/>
        <v>0</v>
      </c>
    </row>
    <row r="9" spans="1:35" s="24" customFormat="1" ht="15" x14ac:dyDescent="0.25">
      <c r="A9" s="142" t="s">
        <v>44</v>
      </c>
      <c r="B9" s="136" t="s">
        <v>45</v>
      </c>
      <c r="C9" s="26" t="s">
        <v>42</v>
      </c>
      <c r="D9" s="27">
        <f t="shared" si="1"/>
        <v>0</v>
      </c>
      <c r="E9" s="28"/>
      <c r="F9" s="28"/>
      <c r="G9" s="28"/>
      <c r="H9" s="28"/>
      <c r="I9" s="28"/>
      <c r="J9" s="28"/>
      <c r="K9" s="28"/>
      <c r="L9" s="29"/>
      <c r="M9" s="29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30"/>
    </row>
    <row r="10" spans="1:35" s="24" customFormat="1" ht="15" x14ac:dyDescent="0.25">
      <c r="A10" s="143"/>
      <c r="B10" s="137"/>
      <c r="C10" s="26" t="s">
        <v>39</v>
      </c>
      <c r="D10" s="27">
        <f t="shared" si="1"/>
        <v>0</v>
      </c>
      <c r="E10" s="28"/>
      <c r="F10" s="28"/>
      <c r="G10" s="28"/>
      <c r="H10" s="28"/>
      <c r="I10" s="28"/>
      <c r="J10" s="28"/>
      <c r="K10" s="28"/>
      <c r="L10" s="29"/>
      <c r="M10" s="29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30"/>
    </row>
    <row r="11" spans="1:35" s="24" customFormat="1" ht="15" x14ac:dyDescent="0.25">
      <c r="A11" s="134" t="s">
        <v>46</v>
      </c>
      <c r="B11" s="136" t="s">
        <v>47</v>
      </c>
      <c r="C11" s="26" t="s">
        <v>42</v>
      </c>
      <c r="D11" s="27">
        <f t="shared" si="1"/>
        <v>0.60000000000000009</v>
      </c>
      <c r="E11" s="31"/>
      <c r="F11" s="31"/>
      <c r="G11" s="31"/>
      <c r="H11" s="31"/>
      <c r="I11" s="31"/>
      <c r="J11" s="31"/>
      <c r="K11" s="32"/>
      <c r="L11" s="31"/>
      <c r="M11" s="31"/>
      <c r="N11" s="31"/>
      <c r="O11" s="31"/>
      <c r="P11" s="31"/>
      <c r="Q11" s="32">
        <v>0.2</v>
      </c>
      <c r="R11" s="31"/>
      <c r="S11" s="31"/>
      <c r="T11" s="31"/>
      <c r="U11" s="32">
        <v>0.2</v>
      </c>
      <c r="V11" s="31"/>
      <c r="W11" s="31"/>
      <c r="X11" s="31"/>
      <c r="Y11" s="32">
        <v>0.2</v>
      </c>
      <c r="Z11" s="31"/>
      <c r="AA11" s="31"/>
      <c r="AB11" s="31"/>
      <c r="AC11" s="31"/>
      <c r="AD11" s="31"/>
      <c r="AE11" s="31"/>
      <c r="AF11" s="32"/>
      <c r="AG11" s="32"/>
      <c r="AH11" s="31"/>
      <c r="AI11" s="31"/>
    </row>
    <row r="12" spans="1:35" s="24" customFormat="1" ht="15" x14ac:dyDescent="0.25">
      <c r="A12" s="135"/>
      <c r="B12" s="137"/>
      <c r="C12" s="26" t="s">
        <v>39</v>
      </c>
      <c r="D12" s="27">
        <f t="shared" si="1"/>
        <v>476.70000000000005</v>
      </c>
      <c r="E12" s="31"/>
      <c r="F12" s="31"/>
      <c r="G12" s="31"/>
      <c r="H12" s="31"/>
      <c r="I12" s="31"/>
      <c r="J12" s="31"/>
      <c r="K12" s="32"/>
      <c r="L12" s="31"/>
      <c r="M12" s="31"/>
      <c r="N12" s="31"/>
      <c r="O12" s="31"/>
      <c r="P12" s="31"/>
      <c r="Q12" s="32">
        <v>158.9</v>
      </c>
      <c r="R12" s="31"/>
      <c r="S12" s="31"/>
      <c r="T12" s="31"/>
      <c r="U12" s="32">
        <v>158.9</v>
      </c>
      <c r="V12" s="31"/>
      <c r="W12" s="31"/>
      <c r="X12" s="31"/>
      <c r="Y12" s="32">
        <v>158.9</v>
      </c>
      <c r="Z12" s="31"/>
      <c r="AA12" s="31"/>
      <c r="AB12" s="31"/>
      <c r="AC12" s="31"/>
      <c r="AD12" s="31"/>
      <c r="AE12" s="31"/>
      <c r="AF12" s="32"/>
      <c r="AG12" s="32"/>
      <c r="AH12" s="31"/>
      <c r="AI12" s="31"/>
    </row>
    <row r="13" spans="1:35" s="24" customFormat="1" ht="23.45" customHeight="1" thickBot="1" x14ac:dyDescent="0.3">
      <c r="A13" s="120" t="s">
        <v>48</v>
      </c>
      <c r="B13" s="34" t="s">
        <v>49</v>
      </c>
      <c r="C13" s="35" t="s">
        <v>39</v>
      </c>
      <c r="D13" s="36">
        <f t="shared" si="1"/>
        <v>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s="24" customFormat="1" ht="15" customHeight="1" x14ac:dyDescent="0.25">
      <c r="A14" s="138" t="s">
        <v>50</v>
      </c>
      <c r="B14" s="140" t="s">
        <v>51</v>
      </c>
      <c r="C14" s="38" t="s">
        <v>41</v>
      </c>
      <c r="D14" s="16">
        <f t="shared" si="1"/>
        <v>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35" s="24" customFormat="1" ht="15.75" thickBot="1" x14ac:dyDescent="0.3">
      <c r="A15" s="139"/>
      <c r="B15" s="141"/>
      <c r="C15" s="40" t="s">
        <v>39</v>
      </c>
      <c r="D15" s="27">
        <f t="shared" si="1"/>
        <v>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</row>
    <row r="16" spans="1:35" s="24" customFormat="1" ht="15" hidden="1" customHeight="1" x14ac:dyDescent="0.25">
      <c r="A16" s="148" t="s">
        <v>52</v>
      </c>
      <c r="B16" s="149" t="s">
        <v>53</v>
      </c>
      <c r="C16" s="26" t="s">
        <v>54</v>
      </c>
      <c r="D16" s="27">
        <f t="shared" si="1"/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</row>
    <row r="17" spans="1:35" s="24" customFormat="1" ht="15" hidden="1" customHeight="1" x14ac:dyDescent="0.25">
      <c r="A17" s="139"/>
      <c r="B17" s="150"/>
      <c r="C17" s="26" t="s">
        <v>39</v>
      </c>
      <c r="D17" s="27">
        <f t="shared" si="1"/>
        <v>0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 s="24" customFormat="1" ht="15" hidden="1" customHeight="1" x14ac:dyDescent="0.25">
      <c r="A18" s="148" t="s">
        <v>55</v>
      </c>
      <c r="B18" s="151" t="s">
        <v>56</v>
      </c>
      <c r="C18" s="26" t="s">
        <v>57</v>
      </c>
      <c r="D18" s="27">
        <f t="shared" si="1"/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35" s="24" customFormat="1" ht="18.600000000000001" hidden="1" customHeight="1" x14ac:dyDescent="0.25">
      <c r="A19" s="139"/>
      <c r="B19" s="152"/>
      <c r="C19" s="26" t="s">
        <v>39</v>
      </c>
      <c r="D19" s="27">
        <f t="shared" si="1"/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 s="24" customFormat="1" ht="15" hidden="1" customHeight="1" x14ac:dyDescent="0.25">
      <c r="A20" s="148" t="s">
        <v>58</v>
      </c>
      <c r="B20" s="151" t="s">
        <v>59</v>
      </c>
      <c r="C20" s="26" t="s">
        <v>57</v>
      </c>
      <c r="D20" s="27">
        <f t="shared" si="1"/>
        <v>0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</row>
    <row r="21" spans="1:35" s="24" customFormat="1" ht="15" hidden="1" customHeight="1" x14ac:dyDescent="0.25">
      <c r="A21" s="139"/>
      <c r="B21" s="152"/>
      <c r="C21" s="26" t="s">
        <v>39</v>
      </c>
      <c r="D21" s="27">
        <f t="shared" si="1"/>
        <v>0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</row>
    <row r="22" spans="1:35" s="24" customFormat="1" ht="15" hidden="1" customHeight="1" x14ac:dyDescent="0.25">
      <c r="A22" s="148" t="s">
        <v>60</v>
      </c>
      <c r="B22" s="149" t="s">
        <v>61</v>
      </c>
      <c r="C22" s="26" t="s">
        <v>62</v>
      </c>
      <c r="D22" s="27">
        <f t="shared" si="1"/>
        <v>0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</row>
    <row r="23" spans="1:35" s="24" customFormat="1" ht="15" hidden="1" customHeight="1" x14ac:dyDescent="0.25">
      <c r="A23" s="139"/>
      <c r="B23" s="150"/>
      <c r="C23" s="26" t="s">
        <v>39</v>
      </c>
      <c r="D23" s="27">
        <f t="shared" si="1"/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 s="24" customFormat="1" ht="22.9" hidden="1" customHeight="1" x14ac:dyDescent="0.25">
      <c r="A24" s="43" t="s">
        <v>63</v>
      </c>
      <c r="B24" s="44" t="s">
        <v>64</v>
      </c>
      <c r="C24" s="45" t="s">
        <v>39</v>
      </c>
      <c r="D24" s="27">
        <f t="shared" si="1"/>
        <v>0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 s="24" customFormat="1" ht="15" x14ac:dyDescent="0.25">
      <c r="A25" s="153" t="s">
        <v>65</v>
      </c>
      <c r="B25" s="155" t="s">
        <v>66</v>
      </c>
      <c r="C25" s="46" t="s">
        <v>67</v>
      </c>
      <c r="D25" s="27">
        <f t="shared" si="1"/>
        <v>1.7200000000000002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29">
        <v>0.1</v>
      </c>
      <c r="S25" s="29">
        <v>0.12</v>
      </c>
      <c r="T25" s="47">
        <v>0.1</v>
      </c>
      <c r="U25" s="29">
        <v>0.1</v>
      </c>
      <c r="V25" s="29">
        <v>0.1</v>
      </c>
      <c r="W25" s="28"/>
      <c r="X25" s="28"/>
      <c r="Y25" s="28"/>
      <c r="Z25" s="29">
        <v>0.6</v>
      </c>
      <c r="AA25" s="28"/>
      <c r="AB25" s="29">
        <v>0.6</v>
      </c>
      <c r="AC25" s="28"/>
      <c r="AD25" s="28"/>
      <c r="AE25" s="28"/>
      <c r="AF25" s="28"/>
      <c r="AG25" s="29"/>
      <c r="AH25" s="28"/>
      <c r="AI25" s="28"/>
    </row>
    <row r="26" spans="1:35" s="24" customFormat="1" ht="15.75" thickBot="1" x14ac:dyDescent="0.3">
      <c r="A26" s="154"/>
      <c r="B26" s="156"/>
      <c r="C26" s="48" t="s">
        <v>39</v>
      </c>
      <c r="D26" s="36">
        <f t="shared" si="1"/>
        <v>1001.4099999999999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/>
      <c r="R26" s="50">
        <v>58.22</v>
      </c>
      <c r="S26" s="50">
        <v>69.87</v>
      </c>
      <c r="T26" s="36">
        <v>58.22</v>
      </c>
      <c r="U26" s="50">
        <v>58.22</v>
      </c>
      <c r="V26" s="50">
        <v>58.22</v>
      </c>
      <c r="W26" s="49"/>
      <c r="X26" s="49"/>
      <c r="Y26" s="49"/>
      <c r="Z26" s="50">
        <v>349.33</v>
      </c>
      <c r="AA26" s="49"/>
      <c r="AB26" s="50">
        <v>349.33</v>
      </c>
      <c r="AC26" s="49"/>
      <c r="AD26" s="51"/>
      <c r="AE26" s="49"/>
      <c r="AF26" s="49"/>
      <c r="AG26" s="49"/>
      <c r="AH26" s="49"/>
      <c r="AI26" s="49"/>
    </row>
    <row r="27" spans="1:35" s="24" customFormat="1" ht="15" x14ac:dyDescent="0.25">
      <c r="A27" s="153" t="s">
        <v>68</v>
      </c>
      <c r="B27" s="155" t="s">
        <v>69</v>
      </c>
      <c r="C27" s="52" t="s">
        <v>42</v>
      </c>
      <c r="D27" s="53">
        <f t="shared" si="1"/>
        <v>0.2</v>
      </c>
      <c r="E27" s="54"/>
      <c r="F27" s="54"/>
      <c r="G27" s="54"/>
      <c r="H27" s="54"/>
      <c r="I27" s="55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6"/>
      <c r="U27" s="54"/>
      <c r="V27" s="54"/>
      <c r="W27" s="54"/>
      <c r="X27" s="54"/>
      <c r="Y27" s="54"/>
      <c r="Z27" s="55"/>
      <c r="AA27" s="54">
        <v>0.2</v>
      </c>
      <c r="AB27" s="54"/>
      <c r="AC27" s="54"/>
      <c r="AD27" s="54"/>
      <c r="AE27" s="54"/>
      <c r="AF27" s="54"/>
      <c r="AG27" s="54"/>
      <c r="AH27" s="54"/>
      <c r="AI27" s="54"/>
    </row>
    <row r="28" spans="1:35" s="24" customFormat="1" ht="15.75" thickBot="1" x14ac:dyDescent="0.3">
      <c r="A28" s="154"/>
      <c r="B28" s="156"/>
      <c r="C28" s="45" t="s">
        <v>39</v>
      </c>
      <c r="D28" s="36">
        <f t="shared" si="1"/>
        <v>42.375</v>
      </c>
      <c r="E28" s="50"/>
      <c r="F28" s="50"/>
      <c r="G28" s="50"/>
      <c r="H28" s="50"/>
      <c r="I28" s="51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36"/>
      <c r="U28" s="50"/>
      <c r="V28" s="50"/>
      <c r="W28" s="50"/>
      <c r="X28" s="50"/>
      <c r="Y28" s="50"/>
      <c r="Z28" s="51"/>
      <c r="AA28" s="50">
        <v>42.375</v>
      </c>
      <c r="AB28" s="50"/>
      <c r="AC28" s="50"/>
      <c r="AD28" s="50"/>
      <c r="AE28" s="50"/>
      <c r="AF28" s="50"/>
      <c r="AG28" s="50"/>
      <c r="AH28" s="50"/>
      <c r="AI28" s="50"/>
    </row>
    <row r="29" spans="1:35" s="24" customFormat="1" ht="15" x14ac:dyDescent="0.25">
      <c r="A29" s="153" t="s">
        <v>70</v>
      </c>
      <c r="B29" s="158" t="s">
        <v>71</v>
      </c>
      <c r="C29" s="46" t="s">
        <v>42</v>
      </c>
      <c r="D29" s="53">
        <f t="shared" si="1"/>
        <v>3.2960000000000003</v>
      </c>
      <c r="E29" s="39"/>
      <c r="F29" s="39">
        <v>0.41199999999999998</v>
      </c>
      <c r="G29" s="39"/>
      <c r="H29" s="39"/>
      <c r="I29" s="39"/>
      <c r="J29" s="39">
        <v>0.128</v>
      </c>
      <c r="K29" s="39"/>
      <c r="L29" s="39"/>
      <c r="M29" s="39">
        <v>9.1999999999999998E-2</v>
      </c>
      <c r="N29" s="39"/>
      <c r="O29" s="57"/>
      <c r="P29" s="57"/>
      <c r="Q29" s="57">
        <v>0.21</v>
      </c>
      <c r="R29" s="57"/>
      <c r="S29" s="57"/>
      <c r="T29" s="57"/>
      <c r="U29" s="57"/>
      <c r="V29" s="57"/>
      <c r="W29" s="56">
        <v>0.14199999999999999</v>
      </c>
      <c r="X29" s="57"/>
      <c r="Y29" s="39"/>
      <c r="Z29" s="56">
        <v>0.86699999999999999</v>
      </c>
      <c r="AA29" s="57"/>
      <c r="AB29" s="57">
        <v>0.33</v>
      </c>
      <c r="AC29" s="57">
        <v>0.124</v>
      </c>
      <c r="AD29" s="39">
        <v>0.19800000000000001</v>
      </c>
      <c r="AE29" s="39"/>
      <c r="AF29" s="39"/>
      <c r="AG29" s="39">
        <v>0.122</v>
      </c>
      <c r="AH29" s="39">
        <v>0.67100000000000004</v>
      </c>
      <c r="AI29" s="57"/>
    </row>
    <row r="30" spans="1:35" s="24" customFormat="1" ht="15" x14ac:dyDescent="0.25">
      <c r="A30" s="157"/>
      <c r="B30" s="159"/>
      <c r="C30" s="26" t="s">
        <v>72</v>
      </c>
      <c r="D30" s="58">
        <f t="shared" si="1"/>
        <v>21</v>
      </c>
      <c r="E30" s="41"/>
      <c r="F30" s="41">
        <v>1</v>
      </c>
      <c r="G30" s="41"/>
      <c r="H30" s="41"/>
      <c r="I30" s="41"/>
      <c r="J30" s="41">
        <v>2</v>
      </c>
      <c r="K30" s="41"/>
      <c r="L30" s="41"/>
      <c r="M30" s="41">
        <v>2</v>
      </c>
      <c r="N30" s="41"/>
      <c r="O30" s="59"/>
      <c r="P30" s="59"/>
      <c r="Q30" s="59">
        <v>3</v>
      </c>
      <c r="R30" s="59"/>
      <c r="S30" s="59"/>
      <c r="T30" s="59"/>
      <c r="U30" s="59"/>
      <c r="V30" s="59"/>
      <c r="W30" s="41">
        <v>2</v>
      </c>
      <c r="X30" s="59"/>
      <c r="Y30" s="41"/>
      <c r="Z30" s="41">
        <v>2</v>
      </c>
      <c r="AA30" s="59"/>
      <c r="AB30" s="59">
        <v>0</v>
      </c>
      <c r="AC30" s="59">
        <v>2</v>
      </c>
      <c r="AD30" s="41">
        <v>3</v>
      </c>
      <c r="AE30" s="41"/>
      <c r="AF30" s="41"/>
      <c r="AG30" s="41">
        <v>2</v>
      </c>
      <c r="AH30" s="41">
        <v>2</v>
      </c>
      <c r="AI30" s="59"/>
    </row>
    <row r="31" spans="1:35" s="24" customFormat="1" ht="15.75" thickBot="1" x14ac:dyDescent="0.3">
      <c r="A31" s="154"/>
      <c r="B31" s="160"/>
      <c r="C31" s="48" t="s">
        <v>39</v>
      </c>
      <c r="D31" s="36">
        <f t="shared" si="1"/>
        <v>3698.0059999999999</v>
      </c>
      <c r="E31" s="60"/>
      <c r="F31" s="36">
        <v>390.4</v>
      </c>
      <c r="G31" s="60"/>
      <c r="H31" s="60"/>
      <c r="I31" s="36"/>
      <c r="J31" s="36">
        <v>220.1</v>
      </c>
      <c r="K31" s="60"/>
      <c r="L31" s="36"/>
      <c r="M31" s="36">
        <v>224.3</v>
      </c>
      <c r="N31" s="36"/>
      <c r="O31" s="61"/>
      <c r="P31" s="61"/>
      <c r="Q31" s="61">
        <v>342</v>
      </c>
      <c r="R31" s="61"/>
      <c r="S31" s="61"/>
      <c r="T31" s="61"/>
      <c r="U31" s="61"/>
      <c r="V31" s="61"/>
      <c r="W31" s="36">
        <v>292</v>
      </c>
      <c r="X31" s="61"/>
      <c r="Y31" s="36"/>
      <c r="Z31" s="36">
        <v>801.5</v>
      </c>
      <c r="AA31" s="61"/>
      <c r="AB31" s="61">
        <v>304.7</v>
      </c>
      <c r="AC31" s="61">
        <v>200.1</v>
      </c>
      <c r="AD31" s="36">
        <v>273.30599999999998</v>
      </c>
      <c r="AE31" s="60"/>
      <c r="AF31" s="36"/>
      <c r="AG31" s="36">
        <v>187.1</v>
      </c>
      <c r="AH31" s="36">
        <v>462.5</v>
      </c>
      <c r="AI31" s="61"/>
    </row>
    <row r="32" spans="1:35" s="24" customFormat="1" ht="15" customHeight="1" x14ac:dyDescent="0.25">
      <c r="A32" s="153" t="s">
        <v>73</v>
      </c>
      <c r="B32" s="158" t="s">
        <v>74</v>
      </c>
      <c r="C32" s="52" t="s">
        <v>42</v>
      </c>
      <c r="D32" s="53">
        <f t="shared" si="1"/>
        <v>0</v>
      </c>
      <c r="E32" s="55"/>
      <c r="F32" s="55"/>
      <c r="G32" s="55"/>
      <c r="H32" s="55"/>
      <c r="I32" s="55"/>
      <c r="J32" s="55"/>
      <c r="K32" s="54"/>
      <c r="L32" s="55"/>
      <c r="M32" s="55"/>
      <c r="N32" s="55"/>
      <c r="O32" s="56"/>
      <c r="P32" s="54"/>
      <c r="Q32" s="54"/>
      <c r="R32" s="55"/>
      <c r="S32" s="54"/>
      <c r="T32" s="56"/>
      <c r="U32" s="54"/>
      <c r="V32" s="55"/>
      <c r="W32" s="54"/>
      <c r="X32" s="55"/>
      <c r="Y32" s="55"/>
      <c r="Z32" s="54"/>
      <c r="AA32" s="55"/>
      <c r="AB32" s="55"/>
      <c r="AC32" s="55"/>
      <c r="AD32" s="55"/>
      <c r="AE32" s="55"/>
      <c r="AF32" s="55"/>
      <c r="AG32" s="55"/>
      <c r="AH32" s="55"/>
      <c r="AI32" s="55"/>
    </row>
    <row r="33" spans="1:35" s="24" customFormat="1" ht="15.75" thickBot="1" x14ac:dyDescent="0.3">
      <c r="A33" s="154"/>
      <c r="B33" s="160"/>
      <c r="C33" s="45" t="s">
        <v>39</v>
      </c>
      <c r="D33" s="36">
        <f t="shared" si="1"/>
        <v>0</v>
      </c>
      <c r="E33" s="51"/>
      <c r="F33" s="51"/>
      <c r="G33" s="51"/>
      <c r="H33" s="51"/>
      <c r="I33" s="51"/>
      <c r="J33" s="51"/>
      <c r="K33" s="50"/>
      <c r="L33" s="51"/>
      <c r="M33" s="51"/>
      <c r="N33" s="51"/>
      <c r="O33" s="50"/>
      <c r="P33" s="50"/>
      <c r="Q33" s="50"/>
      <c r="R33" s="50"/>
      <c r="S33" s="50"/>
      <c r="T33" s="36"/>
      <c r="U33" s="50"/>
      <c r="V33" s="51"/>
      <c r="W33" s="50"/>
      <c r="X33" s="51"/>
      <c r="Y33" s="51"/>
      <c r="Z33" s="50"/>
      <c r="AA33" s="51"/>
      <c r="AB33" s="51"/>
      <c r="AC33" s="51"/>
      <c r="AD33" s="51"/>
      <c r="AE33" s="51"/>
      <c r="AF33" s="50"/>
      <c r="AG33" s="51"/>
      <c r="AH33" s="51"/>
      <c r="AI33" s="51"/>
    </row>
    <row r="34" spans="1:35" s="24" customFormat="1" ht="15" customHeight="1" x14ac:dyDescent="0.25">
      <c r="A34" s="153" t="s">
        <v>75</v>
      </c>
      <c r="B34" s="158" t="s">
        <v>76</v>
      </c>
      <c r="C34" s="46" t="s">
        <v>42</v>
      </c>
      <c r="D34" s="53">
        <f t="shared" si="1"/>
        <v>0.39300000000000013</v>
      </c>
      <c r="E34" s="55"/>
      <c r="F34" s="54">
        <v>0.02</v>
      </c>
      <c r="G34" s="55"/>
      <c r="H34" s="55"/>
      <c r="I34" s="54"/>
      <c r="J34" s="55"/>
      <c r="K34" s="54"/>
      <c r="L34" s="54"/>
      <c r="M34" s="54">
        <v>3.2000000000000001E-2</v>
      </c>
      <c r="N34" s="55"/>
      <c r="O34" s="54"/>
      <c r="P34" s="54">
        <v>2.4E-2</v>
      </c>
      <c r="Q34" s="54"/>
      <c r="R34" s="54"/>
      <c r="S34" s="54"/>
      <c r="T34" s="54"/>
      <c r="U34" s="54"/>
      <c r="V34" s="54"/>
      <c r="W34" s="54">
        <v>8.0000000000000002E-3</v>
      </c>
      <c r="X34" s="54"/>
      <c r="Y34" s="54">
        <v>1.6E-2</v>
      </c>
      <c r="Z34" s="54">
        <v>0.1</v>
      </c>
      <c r="AA34" s="55"/>
      <c r="AB34" s="54">
        <v>0.1</v>
      </c>
      <c r="AC34" s="54">
        <v>1.6E-2</v>
      </c>
      <c r="AD34" s="54"/>
      <c r="AE34" s="54"/>
      <c r="AF34" s="54">
        <v>0.02</v>
      </c>
      <c r="AG34" s="54">
        <v>2.5000000000000001E-2</v>
      </c>
      <c r="AH34" s="54">
        <v>1.6E-2</v>
      </c>
      <c r="AI34" s="54">
        <v>1.6E-2</v>
      </c>
    </row>
    <row r="35" spans="1:35" s="24" customFormat="1" ht="18" customHeight="1" thickBot="1" x14ac:dyDescent="0.3">
      <c r="A35" s="154"/>
      <c r="B35" s="160"/>
      <c r="C35" s="45" t="s">
        <v>39</v>
      </c>
      <c r="D35" s="36">
        <f t="shared" si="1"/>
        <v>734.26299999999992</v>
      </c>
      <c r="E35" s="51"/>
      <c r="F35" s="50">
        <v>37.299999999999997</v>
      </c>
      <c r="G35" s="51"/>
      <c r="H35" s="51"/>
      <c r="I35" s="50"/>
      <c r="J35" s="51"/>
      <c r="K35" s="50"/>
      <c r="L35" s="50"/>
      <c r="M35" s="50">
        <v>59.8</v>
      </c>
      <c r="N35" s="51"/>
      <c r="O35" s="50"/>
      <c r="P35" s="50">
        <v>44.863</v>
      </c>
      <c r="Q35" s="50"/>
      <c r="R35" s="50"/>
      <c r="S35" s="50"/>
      <c r="T35" s="50"/>
      <c r="U35" s="50"/>
      <c r="V35" s="50"/>
      <c r="W35" s="50">
        <v>14.9</v>
      </c>
      <c r="X35" s="29"/>
      <c r="Y35" s="50">
        <v>29.9</v>
      </c>
      <c r="Z35" s="50">
        <v>186.9</v>
      </c>
      <c r="AA35" s="51"/>
      <c r="AB35" s="50">
        <v>186.9</v>
      </c>
      <c r="AC35" s="50">
        <v>29.9</v>
      </c>
      <c r="AD35" s="50"/>
      <c r="AE35" s="50"/>
      <c r="AF35" s="50">
        <v>37.299999999999997</v>
      </c>
      <c r="AG35" s="50">
        <v>46.7</v>
      </c>
      <c r="AH35" s="50">
        <v>29.9</v>
      </c>
      <c r="AI35" s="50">
        <v>29.9</v>
      </c>
    </row>
    <row r="36" spans="1:35" s="24" customFormat="1" ht="15" x14ac:dyDescent="0.25">
      <c r="A36" s="153" t="s">
        <v>77</v>
      </c>
      <c r="B36" s="155" t="s">
        <v>78</v>
      </c>
      <c r="C36" s="46" t="s">
        <v>62</v>
      </c>
      <c r="D36" s="16">
        <f t="shared" si="1"/>
        <v>0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55"/>
      <c r="P36" s="55"/>
      <c r="Q36" s="42"/>
      <c r="R36" s="42"/>
      <c r="S36" s="42"/>
      <c r="T36" s="42"/>
      <c r="U36" s="42"/>
      <c r="V36" s="42"/>
      <c r="W36" s="62"/>
      <c r="X36" s="42"/>
      <c r="Y36" s="42"/>
      <c r="Z36" s="62"/>
      <c r="AA36" s="62"/>
      <c r="AB36" s="62"/>
      <c r="AC36" s="62"/>
      <c r="AD36" s="62"/>
      <c r="AE36" s="62"/>
      <c r="AF36" s="62"/>
      <c r="AG36" s="62"/>
      <c r="AH36" s="62"/>
      <c r="AI36" s="62"/>
    </row>
    <row r="37" spans="1:35" s="24" customFormat="1" ht="15.75" thickBot="1" x14ac:dyDescent="0.3">
      <c r="A37" s="154"/>
      <c r="B37" s="156"/>
      <c r="C37" s="48" t="s">
        <v>39</v>
      </c>
      <c r="D37" s="36">
        <f t="shared" si="1"/>
        <v>0</v>
      </c>
      <c r="E37" s="51"/>
      <c r="F37" s="51"/>
      <c r="G37" s="51"/>
      <c r="H37" s="51"/>
      <c r="I37" s="50"/>
      <c r="J37" s="50"/>
      <c r="K37" s="51"/>
      <c r="L37" s="50"/>
      <c r="M37" s="50"/>
      <c r="N37" s="50"/>
      <c r="O37" s="50"/>
      <c r="P37" s="50"/>
      <c r="Q37" s="51"/>
      <c r="R37" s="51"/>
      <c r="S37" s="51"/>
      <c r="T37" s="51"/>
      <c r="U37" s="51"/>
      <c r="V37" s="51"/>
      <c r="W37" s="50"/>
      <c r="X37" s="50"/>
      <c r="Y37" s="51"/>
      <c r="Z37" s="51"/>
      <c r="AA37" s="50"/>
      <c r="AB37" s="50"/>
      <c r="AC37" s="50"/>
      <c r="AD37" s="50"/>
      <c r="AE37" s="50"/>
      <c r="AF37" s="50"/>
      <c r="AG37" s="51"/>
      <c r="AH37" s="51"/>
      <c r="AI37" s="51"/>
    </row>
    <row r="38" spans="1:35" s="24" customFormat="1" ht="15" x14ac:dyDescent="0.25">
      <c r="A38" s="153" t="s">
        <v>79</v>
      </c>
      <c r="B38" s="161" t="s">
        <v>80</v>
      </c>
      <c r="C38" s="52" t="s">
        <v>62</v>
      </c>
      <c r="D38" s="16">
        <f t="shared" si="1"/>
        <v>0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1:35" s="24" customFormat="1" ht="15.75" thickBot="1" x14ac:dyDescent="0.3">
      <c r="A39" s="154"/>
      <c r="B39" s="162"/>
      <c r="C39" s="45" t="s">
        <v>39</v>
      </c>
      <c r="D39" s="36">
        <f t="shared" si="1"/>
        <v>0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</row>
    <row r="40" spans="1:35" s="65" customFormat="1" ht="15" x14ac:dyDescent="0.25">
      <c r="A40" s="131" t="s">
        <v>81</v>
      </c>
      <c r="B40" s="155" t="s">
        <v>82</v>
      </c>
      <c r="C40" s="64" t="s">
        <v>67</v>
      </c>
      <c r="D40" s="53">
        <f t="shared" si="1"/>
        <v>3.5000000000000003E-2</v>
      </c>
      <c r="E40" s="54"/>
      <c r="F40" s="54"/>
      <c r="G40" s="54"/>
      <c r="H40" s="54">
        <v>3.5000000000000003E-2</v>
      </c>
      <c r="I40" s="62"/>
      <c r="J40" s="62"/>
      <c r="K40" s="62"/>
      <c r="L40" s="62"/>
      <c r="M40" s="62"/>
      <c r="N40" s="62"/>
      <c r="O40" s="62"/>
      <c r="P40" s="54"/>
      <c r="Q40" s="62"/>
      <c r="R40" s="62"/>
      <c r="S40" s="62"/>
      <c r="T40" s="54"/>
      <c r="U40" s="62"/>
      <c r="V40" s="62"/>
      <c r="W40" s="54"/>
      <c r="X40" s="62"/>
      <c r="Y40" s="62"/>
      <c r="Z40" s="62"/>
      <c r="AA40" s="62"/>
      <c r="AB40" s="62"/>
      <c r="AC40" s="62"/>
      <c r="AD40" s="54"/>
      <c r="AE40" s="62"/>
      <c r="AF40" s="62"/>
      <c r="AG40" s="62"/>
      <c r="AH40" s="54"/>
      <c r="AI40" s="62"/>
    </row>
    <row r="41" spans="1:35" s="65" customFormat="1" ht="15.75" thickBot="1" x14ac:dyDescent="0.3">
      <c r="A41" s="163"/>
      <c r="B41" s="156"/>
      <c r="C41" s="66" t="s">
        <v>39</v>
      </c>
      <c r="D41" s="36">
        <f t="shared" si="1"/>
        <v>44.7</v>
      </c>
      <c r="E41" s="50"/>
      <c r="F41" s="50"/>
      <c r="G41" s="50"/>
      <c r="H41" s="50">
        <v>44.7</v>
      </c>
      <c r="I41" s="50"/>
      <c r="J41" s="51"/>
      <c r="K41" s="50"/>
      <c r="L41" s="51"/>
      <c r="M41" s="51"/>
      <c r="N41" s="51"/>
      <c r="O41" s="51"/>
      <c r="P41" s="50"/>
      <c r="Q41" s="51"/>
      <c r="R41" s="51"/>
      <c r="S41" s="50"/>
      <c r="T41" s="50"/>
      <c r="U41" s="51"/>
      <c r="V41" s="51"/>
      <c r="W41" s="50"/>
      <c r="X41" s="51"/>
      <c r="Y41" s="50"/>
      <c r="Z41" s="50"/>
      <c r="AA41" s="51"/>
      <c r="AB41" s="51"/>
      <c r="AC41" s="51"/>
      <c r="AD41" s="50"/>
      <c r="AE41" s="51"/>
      <c r="AF41" s="50"/>
      <c r="AG41" s="51"/>
      <c r="AH41" s="50"/>
      <c r="AI41" s="50"/>
    </row>
    <row r="42" spans="1:35" s="24" customFormat="1" ht="15" x14ac:dyDescent="0.25">
      <c r="A42" s="153" t="s">
        <v>83</v>
      </c>
      <c r="B42" s="164" t="s">
        <v>84</v>
      </c>
      <c r="C42" s="52" t="s">
        <v>62</v>
      </c>
      <c r="D42" s="67">
        <f>E42+F42+G42+H42+I42+J42+K42+L42+M42+N42+O42+P42+Q42+R42+S42+T42+U42+V42+W42+X42+Y42+Z42+AA42+AB42+AC42+AD42+AE42+AF42+AG42+AH42+AI42</f>
        <v>165</v>
      </c>
      <c r="E42" s="39">
        <v>0</v>
      </c>
      <c r="F42" s="68">
        <v>4</v>
      </c>
      <c r="G42" s="39">
        <v>1</v>
      </c>
      <c r="H42" s="39">
        <v>1</v>
      </c>
      <c r="I42" s="39">
        <v>1</v>
      </c>
      <c r="J42" s="39">
        <v>4</v>
      </c>
      <c r="K42" s="39">
        <v>3</v>
      </c>
      <c r="L42" s="39">
        <v>1</v>
      </c>
      <c r="M42" s="39">
        <v>4</v>
      </c>
      <c r="N42" s="39">
        <v>2</v>
      </c>
      <c r="O42" s="39">
        <v>2</v>
      </c>
      <c r="P42" s="39">
        <v>3</v>
      </c>
      <c r="Q42" s="39">
        <v>3</v>
      </c>
      <c r="R42" s="39">
        <v>3</v>
      </c>
      <c r="S42" s="39">
        <v>2</v>
      </c>
      <c r="T42" s="39">
        <v>3</v>
      </c>
      <c r="U42" s="39">
        <v>2</v>
      </c>
      <c r="V42" s="39">
        <v>2</v>
      </c>
      <c r="W42" s="39">
        <v>2</v>
      </c>
      <c r="X42" s="39">
        <v>2</v>
      </c>
      <c r="Y42" s="39">
        <v>1</v>
      </c>
      <c r="Z42" s="39">
        <v>48</v>
      </c>
      <c r="AA42" s="39">
        <v>2</v>
      </c>
      <c r="AB42" s="39">
        <v>48</v>
      </c>
      <c r="AC42" s="39">
        <v>2</v>
      </c>
      <c r="AD42" s="39">
        <v>7</v>
      </c>
      <c r="AE42" s="39">
        <v>1</v>
      </c>
      <c r="AF42" s="39">
        <v>2</v>
      </c>
      <c r="AG42" s="39">
        <v>5</v>
      </c>
      <c r="AH42" s="39">
        <v>2</v>
      </c>
      <c r="AI42" s="39">
        <v>2</v>
      </c>
    </row>
    <row r="43" spans="1:35" s="24" customFormat="1" ht="15" x14ac:dyDescent="0.25">
      <c r="A43" s="143"/>
      <c r="B43" s="165"/>
      <c r="C43" s="48" t="s">
        <v>39</v>
      </c>
      <c r="D43" s="47">
        <f>E43+F43+G43+H43+I43+J43+K43+L43+M43+N43+O43+P43+Q43+R43+S43+T43+U43+V43+W43+X43+Y43+Z43+AA43+AB43+AC43+AD43+AE43+AF43+AG43+AH43+AI43</f>
        <v>302.44599999999997</v>
      </c>
      <c r="E43" s="29">
        <v>0</v>
      </c>
      <c r="F43" s="69">
        <v>5.2949999999999999</v>
      </c>
      <c r="G43" s="29">
        <v>1.3240000000000001</v>
      </c>
      <c r="H43" s="29">
        <v>1.3240000000000001</v>
      </c>
      <c r="I43" s="29">
        <v>1.3240000000000001</v>
      </c>
      <c r="J43" s="29">
        <v>5.2949999999999999</v>
      </c>
      <c r="K43" s="29">
        <v>3.9710000000000001</v>
      </c>
      <c r="L43" s="29">
        <v>1.3240000000000001</v>
      </c>
      <c r="M43" s="29">
        <v>5.2949999999999999</v>
      </c>
      <c r="N43" s="29">
        <v>2.6469999999999998</v>
      </c>
      <c r="O43" s="29">
        <v>2.6469999999999998</v>
      </c>
      <c r="P43" s="29">
        <v>3.9710000000000001</v>
      </c>
      <c r="Q43" s="29">
        <v>3.9710000000000001</v>
      </c>
      <c r="R43" s="29">
        <v>3.9710000000000001</v>
      </c>
      <c r="S43" s="29">
        <v>2.6469999999999998</v>
      </c>
      <c r="T43" s="29">
        <v>3.9710000000000001</v>
      </c>
      <c r="U43" s="29">
        <v>2.6469999999999998</v>
      </c>
      <c r="V43" s="29">
        <v>2.6469999999999998</v>
      </c>
      <c r="W43" s="29">
        <v>2.6469999999999998</v>
      </c>
      <c r="X43" s="29">
        <v>2.6469999999999998</v>
      </c>
      <c r="Y43" s="29">
        <v>1.325</v>
      </c>
      <c r="Z43" s="29">
        <v>105.556</v>
      </c>
      <c r="AA43" s="29">
        <v>2.6469999999999998</v>
      </c>
      <c r="AB43" s="29">
        <v>105.556</v>
      </c>
      <c r="AC43" s="29">
        <v>2.6469999999999998</v>
      </c>
      <c r="AD43" s="29">
        <v>9.266</v>
      </c>
      <c r="AE43" s="29">
        <v>1.325</v>
      </c>
      <c r="AF43" s="29">
        <v>2.6469999999999998</v>
      </c>
      <c r="AG43" s="29">
        <v>6.6180000000000003</v>
      </c>
      <c r="AH43" s="29">
        <v>2.6469999999999998</v>
      </c>
      <c r="AI43" s="29">
        <v>2.6469999999999998</v>
      </c>
    </row>
    <row r="44" spans="1:35" s="24" customFormat="1" ht="15" x14ac:dyDescent="0.25">
      <c r="A44" s="134" t="s">
        <v>85</v>
      </c>
      <c r="B44" s="166" t="s">
        <v>86</v>
      </c>
      <c r="C44" s="26" t="s">
        <v>62</v>
      </c>
      <c r="D44" s="16">
        <f t="shared" si="1"/>
        <v>20</v>
      </c>
      <c r="E44" s="41"/>
      <c r="F44" s="41">
        <v>4</v>
      </c>
      <c r="G44" s="41"/>
      <c r="H44" s="41"/>
      <c r="I44" s="41">
        <v>2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>
        <v>5</v>
      </c>
      <c r="AC44" s="41"/>
      <c r="AD44" s="41"/>
      <c r="AE44" s="41"/>
      <c r="AF44" s="41">
        <v>4</v>
      </c>
      <c r="AG44" s="41">
        <v>5</v>
      </c>
      <c r="AH44" s="41"/>
      <c r="AI44" s="41"/>
    </row>
    <row r="45" spans="1:35" s="24" customFormat="1" ht="15" x14ac:dyDescent="0.25">
      <c r="A45" s="135"/>
      <c r="B45" s="165"/>
      <c r="C45" s="26" t="s">
        <v>39</v>
      </c>
      <c r="D45" s="27">
        <f t="shared" si="1"/>
        <v>365</v>
      </c>
      <c r="E45" s="28"/>
      <c r="F45" s="29">
        <v>80</v>
      </c>
      <c r="G45" s="28"/>
      <c r="H45" s="28"/>
      <c r="I45" s="29">
        <v>30</v>
      </c>
      <c r="J45" s="29"/>
      <c r="K45" s="29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9"/>
      <c r="W45" s="28"/>
      <c r="X45" s="28"/>
      <c r="Y45" s="28"/>
      <c r="Z45" s="29"/>
      <c r="AA45" s="28"/>
      <c r="AB45" s="29">
        <v>100</v>
      </c>
      <c r="AC45" s="28"/>
      <c r="AD45" s="28"/>
      <c r="AE45" s="29"/>
      <c r="AF45" s="29">
        <v>80</v>
      </c>
      <c r="AG45" s="29">
        <v>75</v>
      </c>
      <c r="AH45" s="28"/>
      <c r="AI45" s="29"/>
    </row>
    <row r="46" spans="1:35" s="71" customFormat="1" ht="15.75" customHeight="1" x14ac:dyDescent="0.25">
      <c r="A46" s="134" t="s">
        <v>87</v>
      </c>
      <c r="B46" s="166" t="s">
        <v>88</v>
      </c>
      <c r="C46" s="26" t="s">
        <v>62</v>
      </c>
      <c r="D46" s="58">
        <f t="shared" si="1"/>
        <v>61</v>
      </c>
      <c r="E46" s="41"/>
      <c r="F46" s="41"/>
      <c r="G46" s="41"/>
      <c r="H46" s="41"/>
      <c r="I46" s="70">
        <v>3</v>
      </c>
      <c r="J46" s="41"/>
      <c r="K46" s="41"/>
      <c r="L46" s="70">
        <v>4</v>
      </c>
      <c r="M46" s="70">
        <v>6</v>
      </c>
      <c r="N46" s="41"/>
      <c r="O46" s="41"/>
      <c r="P46" s="70">
        <v>16</v>
      </c>
      <c r="Q46" s="70">
        <v>12</v>
      </c>
      <c r="R46" s="70">
        <v>4</v>
      </c>
      <c r="S46" s="70">
        <v>4</v>
      </c>
      <c r="T46" s="70">
        <v>4</v>
      </c>
      <c r="U46" s="70">
        <v>4</v>
      </c>
      <c r="V46" s="70">
        <v>4</v>
      </c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</row>
    <row r="47" spans="1:35" s="71" customFormat="1" ht="17.25" customHeight="1" x14ac:dyDescent="0.25">
      <c r="A47" s="135"/>
      <c r="B47" s="165"/>
      <c r="C47" s="26" t="s">
        <v>39</v>
      </c>
      <c r="D47" s="27">
        <f t="shared" si="1"/>
        <v>1250.8349999999998</v>
      </c>
      <c r="E47" s="29"/>
      <c r="F47" s="29"/>
      <c r="G47" s="29"/>
      <c r="H47" s="29"/>
      <c r="I47" s="72">
        <v>61.37</v>
      </c>
      <c r="J47" s="28"/>
      <c r="K47" s="29"/>
      <c r="L47" s="72">
        <v>81.93</v>
      </c>
      <c r="M47" s="72">
        <v>122.745</v>
      </c>
      <c r="N47" s="29"/>
      <c r="O47" s="29"/>
      <c r="P47" s="72">
        <v>330.15</v>
      </c>
      <c r="Q47" s="72">
        <v>245.49</v>
      </c>
      <c r="R47" s="72">
        <v>81.83</v>
      </c>
      <c r="S47" s="72">
        <v>81.83</v>
      </c>
      <c r="T47" s="72">
        <v>81.83</v>
      </c>
      <c r="U47" s="72">
        <v>81.83</v>
      </c>
      <c r="V47" s="72">
        <v>81.83</v>
      </c>
      <c r="W47" s="28"/>
      <c r="X47" s="29"/>
      <c r="Y47" s="29"/>
      <c r="Z47" s="28"/>
      <c r="AA47" s="29"/>
      <c r="AB47" s="29"/>
      <c r="AC47" s="29"/>
      <c r="AD47" s="29"/>
      <c r="AE47" s="29"/>
      <c r="AF47" s="29"/>
      <c r="AG47" s="28"/>
      <c r="AH47" s="28"/>
      <c r="AI47" s="28"/>
    </row>
    <row r="48" spans="1:35" s="71" customFormat="1" ht="15" customHeight="1" x14ac:dyDescent="0.25">
      <c r="A48" s="134" t="s">
        <v>89</v>
      </c>
      <c r="B48" s="167" t="s">
        <v>90</v>
      </c>
      <c r="C48" s="26" t="s">
        <v>42</v>
      </c>
      <c r="D48" s="27">
        <f t="shared" si="1"/>
        <v>0.32400000000000007</v>
      </c>
      <c r="E48" s="42"/>
      <c r="F48" s="42"/>
      <c r="G48" s="42"/>
      <c r="H48" s="42"/>
      <c r="I48" s="42">
        <v>1.7999999999999999E-2</v>
      </c>
      <c r="J48" s="29">
        <v>1.7999999999999999E-2</v>
      </c>
      <c r="K48" s="42"/>
      <c r="L48" s="42"/>
      <c r="M48" s="42"/>
      <c r="N48" s="42"/>
      <c r="O48" s="42"/>
      <c r="P48" s="42"/>
      <c r="Q48" s="42">
        <v>2.4E-2</v>
      </c>
      <c r="R48" s="29">
        <v>0.02</v>
      </c>
      <c r="S48" s="29">
        <v>0.02</v>
      </c>
      <c r="T48" s="29">
        <v>0.02</v>
      </c>
      <c r="U48" s="29">
        <v>0.02</v>
      </c>
      <c r="V48" s="29">
        <v>0.02</v>
      </c>
      <c r="W48" s="42"/>
      <c r="X48" s="42"/>
      <c r="Y48" s="42"/>
      <c r="Z48" s="42">
        <v>0.108</v>
      </c>
      <c r="AA48" s="42"/>
      <c r="AB48" s="42"/>
      <c r="AC48" s="42">
        <v>2.5999999999999999E-2</v>
      </c>
      <c r="AD48" s="42"/>
      <c r="AE48" s="42"/>
      <c r="AF48" s="29">
        <v>0.03</v>
      </c>
      <c r="AG48" s="42"/>
      <c r="AH48" s="42"/>
      <c r="AI48" s="42"/>
    </row>
    <row r="49" spans="1:35" s="71" customFormat="1" ht="21.6" customHeight="1" x14ac:dyDescent="0.25">
      <c r="A49" s="135"/>
      <c r="B49" s="168"/>
      <c r="C49" s="26" t="s">
        <v>39</v>
      </c>
      <c r="D49" s="27">
        <f t="shared" si="1"/>
        <v>256.15000000000003</v>
      </c>
      <c r="E49" s="29"/>
      <c r="F49" s="29"/>
      <c r="G49" s="29"/>
      <c r="H49" s="29"/>
      <c r="I49" s="29">
        <v>30</v>
      </c>
      <c r="J49" s="29">
        <v>30</v>
      </c>
      <c r="K49" s="29"/>
      <c r="L49" s="28"/>
      <c r="M49" s="29"/>
      <c r="N49" s="29"/>
      <c r="O49" s="28"/>
      <c r="P49" s="28"/>
      <c r="Q49" s="29">
        <v>40</v>
      </c>
      <c r="R49" s="29">
        <v>6.4</v>
      </c>
      <c r="S49" s="29">
        <v>6.4</v>
      </c>
      <c r="T49" s="29">
        <v>6.4</v>
      </c>
      <c r="U49" s="29">
        <v>6.4</v>
      </c>
      <c r="V49" s="29">
        <v>6.4</v>
      </c>
      <c r="W49" s="28"/>
      <c r="X49" s="28"/>
      <c r="Y49" s="28"/>
      <c r="Z49" s="29">
        <v>41.95</v>
      </c>
      <c r="AA49" s="29"/>
      <c r="AB49" s="29"/>
      <c r="AC49" s="29">
        <f>21+11.2</f>
        <v>32.200000000000003</v>
      </c>
      <c r="AD49" s="29"/>
      <c r="AE49" s="28"/>
      <c r="AF49" s="29">
        <v>50</v>
      </c>
      <c r="AG49" s="29"/>
      <c r="AH49" s="28"/>
      <c r="AI49" s="29"/>
    </row>
    <row r="50" spans="1:35" s="71" customFormat="1" ht="15" x14ac:dyDescent="0.25">
      <c r="A50" s="169" t="s">
        <v>91</v>
      </c>
      <c r="B50" s="171" t="s">
        <v>92</v>
      </c>
      <c r="C50" s="73" t="s">
        <v>62</v>
      </c>
      <c r="D50" s="58">
        <f t="shared" si="1"/>
        <v>2</v>
      </c>
      <c r="E50" s="41"/>
      <c r="F50" s="41"/>
      <c r="G50" s="41"/>
      <c r="H50" s="41"/>
      <c r="I50" s="41"/>
      <c r="J50" s="41"/>
      <c r="K50" s="41">
        <v>2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</row>
    <row r="51" spans="1:35" s="71" customFormat="1" ht="15" x14ac:dyDescent="0.25">
      <c r="A51" s="170"/>
      <c r="B51" s="141"/>
      <c r="C51" s="73" t="s">
        <v>39</v>
      </c>
      <c r="D51" s="27">
        <f t="shared" si="1"/>
        <v>6.2</v>
      </c>
      <c r="E51" s="28"/>
      <c r="F51" s="28"/>
      <c r="G51" s="28"/>
      <c r="H51" s="28"/>
      <c r="I51" s="28"/>
      <c r="J51" s="28"/>
      <c r="K51" s="29">
        <v>6.2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9"/>
      <c r="AI51" s="29"/>
    </row>
    <row r="52" spans="1:35" s="71" customFormat="1" ht="15" x14ac:dyDescent="0.25">
      <c r="A52" s="134" t="s">
        <v>93</v>
      </c>
      <c r="B52" s="172" t="s">
        <v>94</v>
      </c>
      <c r="C52" s="26" t="s">
        <v>62</v>
      </c>
      <c r="D52" s="58">
        <f t="shared" si="1"/>
        <v>0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</row>
    <row r="53" spans="1:35" s="74" customFormat="1" ht="15" customHeight="1" x14ac:dyDescent="0.25">
      <c r="A53" s="135"/>
      <c r="B53" s="173"/>
      <c r="C53" s="26" t="s">
        <v>39</v>
      </c>
      <c r="D53" s="27">
        <f t="shared" si="1"/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</row>
    <row r="54" spans="1:35" s="71" customFormat="1" ht="15" customHeight="1" x14ac:dyDescent="0.25">
      <c r="A54" s="134" t="s">
        <v>95</v>
      </c>
      <c r="B54" s="166" t="s">
        <v>96</v>
      </c>
      <c r="C54" s="26" t="s">
        <v>97</v>
      </c>
      <c r="D54" s="27">
        <f t="shared" si="1"/>
        <v>0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</row>
    <row r="55" spans="1:35" s="71" customFormat="1" ht="18.600000000000001" customHeight="1" x14ac:dyDescent="0.25">
      <c r="A55" s="135"/>
      <c r="B55" s="165"/>
      <c r="C55" s="26" t="s">
        <v>39</v>
      </c>
      <c r="D55" s="27">
        <f t="shared" si="1"/>
        <v>0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</row>
    <row r="56" spans="1:35" s="24" customFormat="1" ht="15" x14ac:dyDescent="0.25">
      <c r="A56" s="134" t="s">
        <v>98</v>
      </c>
      <c r="B56" s="166" t="s">
        <v>99</v>
      </c>
      <c r="C56" s="26" t="s">
        <v>62</v>
      </c>
      <c r="D56" s="58">
        <f t="shared" si="1"/>
        <v>0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</row>
    <row r="57" spans="1:35" s="24" customFormat="1" ht="15" x14ac:dyDescent="0.25">
      <c r="A57" s="135"/>
      <c r="B57" s="165"/>
      <c r="C57" s="26" t="s">
        <v>39</v>
      </c>
      <c r="D57" s="27">
        <f t="shared" si="1"/>
        <v>0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s="24" customFormat="1" ht="15" x14ac:dyDescent="0.25">
      <c r="A58" s="142" t="s">
        <v>100</v>
      </c>
      <c r="B58" s="166" t="s">
        <v>101</v>
      </c>
      <c r="C58" s="46" t="s">
        <v>62</v>
      </c>
      <c r="D58" s="58">
        <f t="shared" si="1"/>
        <v>0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</row>
    <row r="59" spans="1:35" s="24" customFormat="1" ht="15.75" thickBot="1" x14ac:dyDescent="0.3">
      <c r="A59" s="154"/>
      <c r="B59" s="174"/>
      <c r="C59" s="45" t="s">
        <v>39</v>
      </c>
      <c r="D59" s="36">
        <f t="shared" si="1"/>
        <v>0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</row>
    <row r="60" spans="1:35" s="24" customFormat="1" ht="15" customHeight="1" x14ac:dyDescent="0.25">
      <c r="A60" s="153" t="s">
        <v>102</v>
      </c>
      <c r="B60" s="164" t="s">
        <v>103</v>
      </c>
      <c r="C60" s="46" t="s">
        <v>104</v>
      </c>
      <c r="D60" s="53">
        <f t="shared" si="1"/>
        <v>4.7E-2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>
        <v>1.4999999999999999E-2</v>
      </c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>
        <v>3.2000000000000001E-2</v>
      </c>
      <c r="AI60" s="39"/>
    </row>
    <row r="61" spans="1:35" s="24" customFormat="1" ht="20.45" customHeight="1" x14ac:dyDescent="0.25">
      <c r="A61" s="143"/>
      <c r="B61" s="165"/>
      <c r="C61" s="48" t="s">
        <v>39</v>
      </c>
      <c r="D61" s="27">
        <f t="shared" si="1"/>
        <v>19.200000000000003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7">
        <v>6.4</v>
      </c>
      <c r="R61" s="41"/>
      <c r="S61" s="41"/>
      <c r="T61" s="41"/>
      <c r="U61" s="41"/>
      <c r="V61" s="41"/>
      <c r="W61" s="41"/>
      <c r="X61" s="41"/>
      <c r="Y61" s="41"/>
      <c r="Z61" s="47"/>
      <c r="AA61" s="41"/>
      <c r="AB61" s="41"/>
      <c r="AC61" s="41"/>
      <c r="AD61" s="41"/>
      <c r="AE61" s="41"/>
      <c r="AF61" s="41"/>
      <c r="AG61" s="41"/>
      <c r="AH61" s="47">
        <v>12.8</v>
      </c>
      <c r="AI61" s="41"/>
    </row>
    <row r="62" spans="1:35" s="24" customFormat="1" ht="15" customHeight="1" x14ac:dyDescent="0.25">
      <c r="A62" s="134" t="s">
        <v>105</v>
      </c>
      <c r="B62" s="166" t="s">
        <v>106</v>
      </c>
      <c r="C62" s="26" t="s">
        <v>97</v>
      </c>
      <c r="D62" s="27">
        <f t="shared" si="1"/>
        <v>6.5000000000000002E-2</v>
      </c>
      <c r="E62" s="41">
        <v>1.4999999999999999E-2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7"/>
      <c r="R62" s="47">
        <v>0.05</v>
      </c>
      <c r="S62" s="47"/>
      <c r="T62" s="47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</row>
    <row r="63" spans="1:35" s="24" customFormat="1" ht="19.149999999999999" customHeight="1" thickBot="1" x14ac:dyDescent="0.3">
      <c r="A63" s="175"/>
      <c r="B63" s="174"/>
      <c r="C63" s="45" t="s">
        <v>39</v>
      </c>
      <c r="D63" s="36">
        <f t="shared" si="1"/>
        <v>113.75</v>
      </c>
      <c r="E63" s="36">
        <v>26.25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36"/>
      <c r="Q63" s="36"/>
      <c r="R63" s="36">
        <v>87.5</v>
      </c>
      <c r="S63" s="36"/>
      <c r="T63" s="36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</row>
    <row r="64" spans="1:35" s="24" customFormat="1" ht="19.149999999999999" customHeight="1" thickBot="1" x14ac:dyDescent="0.3">
      <c r="A64" s="76"/>
      <c r="B64" s="164" t="s">
        <v>107</v>
      </c>
      <c r="C64" s="46" t="s">
        <v>62</v>
      </c>
      <c r="D64" s="16">
        <f t="shared" si="1"/>
        <v>44</v>
      </c>
      <c r="E64" s="67"/>
      <c r="F64" s="67">
        <v>6</v>
      </c>
      <c r="G64" s="67"/>
      <c r="H64" s="67"/>
      <c r="I64" s="67"/>
      <c r="J64" s="67"/>
      <c r="K64" s="67"/>
      <c r="L64" s="67"/>
      <c r="M64" s="67">
        <v>6</v>
      </c>
      <c r="N64" s="67"/>
      <c r="O64" s="67"/>
      <c r="P64" s="56"/>
      <c r="Q64" s="67">
        <v>12</v>
      </c>
      <c r="R64" s="56"/>
      <c r="S64" s="56"/>
      <c r="T64" s="56"/>
      <c r="U64" s="67"/>
      <c r="V64" s="67"/>
      <c r="W64" s="67"/>
      <c r="X64" s="67"/>
      <c r="Y64" s="67"/>
      <c r="Z64" s="67"/>
      <c r="AA64" s="67"/>
      <c r="AB64" s="67"/>
      <c r="AC64" s="67"/>
      <c r="AD64" s="67">
        <v>12</v>
      </c>
      <c r="AE64" s="67"/>
      <c r="AF64" s="67"/>
      <c r="AG64" s="67">
        <v>8</v>
      </c>
      <c r="AH64" s="67"/>
      <c r="AI64" s="67"/>
    </row>
    <row r="65" spans="1:35" s="24" customFormat="1" ht="19.149999999999999" customHeight="1" thickBot="1" x14ac:dyDescent="0.3">
      <c r="A65" s="76"/>
      <c r="B65" s="174"/>
      <c r="C65" s="48" t="s">
        <v>39</v>
      </c>
      <c r="D65" s="36">
        <f t="shared" si="1"/>
        <v>55.19</v>
      </c>
      <c r="E65" s="77"/>
      <c r="F65" s="78">
        <v>7.52</v>
      </c>
      <c r="G65" s="77"/>
      <c r="H65" s="77"/>
      <c r="I65" s="77"/>
      <c r="J65" s="77"/>
      <c r="K65" s="77"/>
      <c r="L65" s="77"/>
      <c r="M65" s="78">
        <v>7.52</v>
      </c>
      <c r="N65" s="77"/>
      <c r="O65" s="77"/>
      <c r="P65" s="78"/>
      <c r="Q65" s="36">
        <v>15.05</v>
      </c>
      <c r="R65" s="36"/>
      <c r="S65" s="36"/>
      <c r="T65" s="36"/>
      <c r="U65" s="60"/>
      <c r="V65" s="60"/>
      <c r="W65" s="60"/>
      <c r="X65" s="60"/>
      <c r="Y65" s="60"/>
      <c r="Z65" s="60"/>
      <c r="AA65" s="60"/>
      <c r="AB65" s="60"/>
      <c r="AC65" s="60"/>
      <c r="AD65" s="36">
        <v>15.05</v>
      </c>
      <c r="AE65" s="60"/>
      <c r="AF65" s="36"/>
      <c r="AG65" s="36">
        <v>10.050000000000001</v>
      </c>
      <c r="AH65" s="60"/>
      <c r="AI65" s="60"/>
    </row>
    <row r="66" spans="1:35" s="24" customFormat="1" ht="20.45" customHeight="1" thickBot="1" x14ac:dyDescent="0.3">
      <c r="A66" s="79" t="s">
        <v>108</v>
      </c>
      <c r="B66" s="11" t="s">
        <v>109</v>
      </c>
      <c r="C66" s="12" t="s">
        <v>39</v>
      </c>
      <c r="D66" s="80">
        <f t="shared" si="1"/>
        <v>1187.482</v>
      </c>
      <c r="E66" s="81">
        <f t="shared" ref="E66:AI66" si="4">E68+E78+E80</f>
        <v>16.684000000000001</v>
      </c>
      <c r="F66" s="81">
        <f t="shared" si="4"/>
        <v>115.48299999999999</v>
      </c>
      <c r="G66" s="81">
        <f t="shared" si="4"/>
        <v>21.454999999999998</v>
      </c>
      <c r="H66" s="81">
        <f t="shared" si="4"/>
        <v>21.445</v>
      </c>
      <c r="I66" s="81">
        <f t="shared" si="4"/>
        <v>17.671999999999997</v>
      </c>
      <c r="J66" s="81">
        <f t="shared" si="4"/>
        <v>42.509</v>
      </c>
      <c r="K66" s="81">
        <f t="shared" si="4"/>
        <v>111.143</v>
      </c>
      <c r="L66" s="81">
        <f t="shared" si="4"/>
        <v>21.372</v>
      </c>
      <c r="M66" s="81">
        <f t="shared" si="4"/>
        <v>38.58</v>
      </c>
      <c r="N66" s="81">
        <f t="shared" si="4"/>
        <v>35.112000000000002</v>
      </c>
      <c r="O66" s="81">
        <f t="shared" si="4"/>
        <v>26.273</v>
      </c>
      <c r="P66" s="81">
        <f t="shared" si="4"/>
        <v>27.664999999999999</v>
      </c>
      <c r="Q66" s="82">
        <f t="shared" si="4"/>
        <v>51.191999999999993</v>
      </c>
      <c r="R66" s="82">
        <f t="shared" si="4"/>
        <v>28.753999999999998</v>
      </c>
      <c r="S66" s="82">
        <f t="shared" si="4"/>
        <v>28.753999999999998</v>
      </c>
      <c r="T66" s="82">
        <f t="shared" si="4"/>
        <v>43.548000000000002</v>
      </c>
      <c r="U66" s="82">
        <f t="shared" si="4"/>
        <v>27.597999999999999</v>
      </c>
      <c r="V66" s="82">
        <f t="shared" si="4"/>
        <v>24.024000000000001</v>
      </c>
      <c r="W66" s="82">
        <f t="shared" si="4"/>
        <v>33.549999999999997</v>
      </c>
      <c r="X66" s="82">
        <f t="shared" si="4"/>
        <v>21.643000000000001</v>
      </c>
      <c r="Y66" s="83">
        <f t="shared" si="4"/>
        <v>27.597999999999999</v>
      </c>
      <c r="Z66" s="83">
        <f>Z68+Z78+Z80</f>
        <v>63.347999999999999</v>
      </c>
      <c r="AA66" s="83">
        <f>AA68+AA78+AA80</f>
        <v>26.273</v>
      </c>
      <c r="AB66" s="83">
        <f>AB68+AB78+AB80</f>
        <v>63.347999999999999</v>
      </c>
      <c r="AC66" s="82">
        <f t="shared" ref="AC66" si="5">AC68+AC78+AC80</f>
        <v>28.993000000000002</v>
      </c>
      <c r="AD66" s="83">
        <f t="shared" si="4"/>
        <v>26.273</v>
      </c>
      <c r="AE66" s="83">
        <f t="shared" si="4"/>
        <v>26.273</v>
      </c>
      <c r="AF66" s="83">
        <f t="shared" si="4"/>
        <v>26.273</v>
      </c>
      <c r="AG66" s="83">
        <f t="shared" si="4"/>
        <v>26.273</v>
      </c>
      <c r="AH66" s="83">
        <f t="shared" si="4"/>
        <v>58.236999999999995</v>
      </c>
      <c r="AI66" s="83">
        <f t="shared" si="4"/>
        <v>60.137</v>
      </c>
    </row>
    <row r="67" spans="1:35" s="24" customFormat="1" ht="15" x14ac:dyDescent="0.25">
      <c r="A67" s="176" t="s">
        <v>110</v>
      </c>
      <c r="B67" s="178" t="s">
        <v>111</v>
      </c>
      <c r="C67" s="84" t="s">
        <v>67</v>
      </c>
      <c r="D67" s="85">
        <f t="shared" si="1"/>
        <v>0.27100000000000013</v>
      </c>
      <c r="E67" s="86">
        <f t="shared" ref="E67:V68" si="6">E69+E71+E73+E75</f>
        <v>5.0000000000000001E-3</v>
      </c>
      <c r="F67" s="86">
        <f t="shared" si="6"/>
        <v>0.03</v>
      </c>
      <c r="G67" s="86">
        <f t="shared" si="6"/>
        <v>5.0000000000000001E-3</v>
      </c>
      <c r="H67" s="86">
        <f t="shared" si="6"/>
        <v>5.0000000000000001E-3</v>
      </c>
      <c r="I67" s="86">
        <f t="shared" si="6"/>
        <v>4.0000000000000001E-3</v>
      </c>
      <c r="J67" s="86">
        <f t="shared" si="6"/>
        <v>6.0000000000000001E-3</v>
      </c>
      <c r="K67" s="86">
        <f t="shared" si="6"/>
        <v>0.03</v>
      </c>
      <c r="L67" s="86">
        <f t="shared" si="6"/>
        <v>7.0000000000000001E-3</v>
      </c>
      <c r="M67" s="86">
        <f t="shared" si="6"/>
        <v>9.0000000000000011E-3</v>
      </c>
      <c r="N67" s="86">
        <f t="shared" si="6"/>
        <v>6.0000000000000001E-3</v>
      </c>
      <c r="O67" s="86">
        <f t="shared" si="6"/>
        <v>6.0000000000000001E-3</v>
      </c>
      <c r="P67" s="86">
        <f t="shared" si="6"/>
        <v>7.0000000000000001E-3</v>
      </c>
      <c r="Q67" s="87">
        <f t="shared" si="6"/>
        <v>1.4E-2</v>
      </c>
      <c r="R67" s="87">
        <f t="shared" si="6"/>
        <v>8.0000000000000002E-3</v>
      </c>
      <c r="S67" s="87">
        <f t="shared" si="6"/>
        <v>8.0000000000000002E-3</v>
      </c>
      <c r="T67" s="87">
        <f t="shared" si="6"/>
        <v>8.0000000000000002E-3</v>
      </c>
      <c r="U67" s="87">
        <f t="shared" si="6"/>
        <v>7.0000000000000001E-3</v>
      </c>
      <c r="V67" s="87">
        <f t="shared" si="6"/>
        <v>7.0000000000000001E-3</v>
      </c>
      <c r="W67" s="87">
        <f>W69+W71+W73+W75</f>
        <v>7.0000000000000001E-3</v>
      </c>
      <c r="X67" s="87">
        <f t="shared" ref="X67:AI68" si="7">X69+X71+X73+X75</f>
        <v>7.0000000000000001E-3</v>
      </c>
      <c r="Y67" s="86">
        <f t="shared" si="7"/>
        <v>7.0000000000000001E-3</v>
      </c>
      <c r="Z67" s="86">
        <f t="shared" si="7"/>
        <v>6.0000000000000001E-3</v>
      </c>
      <c r="AA67" s="86">
        <f t="shared" si="7"/>
        <v>6.0000000000000001E-3</v>
      </c>
      <c r="AB67" s="86">
        <f t="shared" si="7"/>
        <v>6.0000000000000001E-3</v>
      </c>
      <c r="AC67" s="87">
        <f t="shared" si="7"/>
        <v>7.0000000000000001E-3</v>
      </c>
      <c r="AD67" s="86">
        <f t="shared" si="7"/>
        <v>6.0000000000000001E-3</v>
      </c>
      <c r="AE67" s="86">
        <f t="shared" si="7"/>
        <v>6.0000000000000001E-3</v>
      </c>
      <c r="AF67" s="86">
        <f t="shared" si="7"/>
        <v>6.0000000000000001E-3</v>
      </c>
      <c r="AG67" s="86">
        <f t="shared" si="7"/>
        <v>6.0000000000000001E-3</v>
      </c>
      <c r="AH67" s="86">
        <f t="shared" si="7"/>
        <v>1.3999999999999999E-2</v>
      </c>
      <c r="AI67" s="86">
        <f t="shared" si="7"/>
        <v>1.4999999999999999E-2</v>
      </c>
    </row>
    <row r="68" spans="1:35" s="24" customFormat="1" ht="15" x14ac:dyDescent="0.25">
      <c r="A68" s="177"/>
      <c r="B68" s="179"/>
      <c r="C68" s="20" t="s">
        <v>39</v>
      </c>
      <c r="D68" s="21">
        <f t="shared" si="1"/>
        <v>375.15100000000012</v>
      </c>
      <c r="E68" s="87">
        <f t="shared" si="6"/>
        <v>7.1589999999999998</v>
      </c>
      <c r="F68" s="87">
        <f t="shared" si="6"/>
        <v>40.732999999999997</v>
      </c>
      <c r="G68" s="87">
        <f t="shared" si="6"/>
        <v>7.1689999999999996</v>
      </c>
      <c r="H68" s="87">
        <f t="shared" si="6"/>
        <v>7.1589999999999998</v>
      </c>
      <c r="I68" s="87">
        <f t="shared" si="6"/>
        <v>5.7669999999999995</v>
      </c>
      <c r="J68" s="87">
        <f t="shared" si="6"/>
        <v>8.4130000000000003</v>
      </c>
      <c r="K68" s="87">
        <f t="shared" si="6"/>
        <v>40.732999999999997</v>
      </c>
      <c r="L68" s="87">
        <f t="shared" si="6"/>
        <v>9.4669999999999987</v>
      </c>
      <c r="M68" s="87">
        <f t="shared" si="6"/>
        <v>11.881</v>
      </c>
      <c r="N68" s="87">
        <f t="shared" si="6"/>
        <v>8.4130000000000003</v>
      </c>
      <c r="O68" s="87">
        <f t="shared" si="6"/>
        <v>8.4130000000000003</v>
      </c>
      <c r="P68" s="87">
        <f t="shared" si="6"/>
        <v>9.8049999999999997</v>
      </c>
      <c r="Q68" s="87">
        <f t="shared" si="6"/>
        <v>18.537999999999997</v>
      </c>
      <c r="R68" s="87">
        <f t="shared" si="6"/>
        <v>10.893999999999998</v>
      </c>
      <c r="S68" s="87">
        <f t="shared" si="6"/>
        <v>10.893999999999998</v>
      </c>
      <c r="T68" s="87">
        <f t="shared" si="6"/>
        <v>10.893999999999998</v>
      </c>
      <c r="U68" s="87">
        <f t="shared" si="6"/>
        <v>9.7379999999999995</v>
      </c>
      <c r="V68" s="87">
        <f t="shared" si="6"/>
        <v>9.7379999999999995</v>
      </c>
      <c r="W68" s="87">
        <f>W70+W72+W74+W76</f>
        <v>9.7379999999999995</v>
      </c>
      <c r="X68" s="87">
        <f t="shared" si="7"/>
        <v>9.7379999999999995</v>
      </c>
      <c r="Y68" s="87">
        <f t="shared" si="7"/>
        <v>9.7379999999999995</v>
      </c>
      <c r="Z68" s="87">
        <f t="shared" si="7"/>
        <v>8.581999999999999</v>
      </c>
      <c r="AA68" s="87">
        <f t="shared" si="7"/>
        <v>8.4130000000000003</v>
      </c>
      <c r="AB68" s="87">
        <f t="shared" si="7"/>
        <v>8.581999999999999</v>
      </c>
      <c r="AC68" s="87">
        <f t="shared" si="7"/>
        <v>9.7379999999999995</v>
      </c>
      <c r="AD68" s="87">
        <f t="shared" si="7"/>
        <v>8.4130000000000003</v>
      </c>
      <c r="AE68" s="87">
        <f t="shared" si="7"/>
        <v>8.4130000000000003</v>
      </c>
      <c r="AF68" s="87">
        <f t="shared" si="7"/>
        <v>8.4130000000000003</v>
      </c>
      <c r="AG68" s="87">
        <f t="shared" si="7"/>
        <v>8.4130000000000003</v>
      </c>
      <c r="AH68" s="87">
        <f t="shared" si="7"/>
        <v>19.631</v>
      </c>
      <c r="AI68" s="87">
        <f t="shared" si="7"/>
        <v>21.530999999999999</v>
      </c>
    </row>
    <row r="69" spans="1:35" ht="15" x14ac:dyDescent="0.25">
      <c r="A69" s="142" t="s">
        <v>112</v>
      </c>
      <c r="B69" s="136" t="s">
        <v>113</v>
      </c>
      <c r="C69" s="26" t="s">
        <v>114</v>
      </c>
      <c r="D69" s="27">
        <f t="shared" si="1"/>
        <v>4.2000000000000023E-2</v>
      </c>
      <c r="E69" s="29">
        <v>1E-3</v>
      </c>
      <c r="F69" s="29">
        <v>4.0000000000000001E-3</v>
      </c>
      <c r="G69" s="29">
        <v>1E-3</v>
      </c>
      <c r="H69" s="29">
        <v>1E-3</v>
      </c>
      <c r="I69" s="29">
        <v>1E-3</v>
      </c>
      <c r="J69" s="29">
        <v>1E-3</v>
      </c>
      <c r="K69" s="29">
        <v>4.0000000000000001E-3</v>
      </c>
      <c r="L69" s="29">
        <v>1E-3</v>
      </c>
      <c r="M69" s="29">
        <v>1E-3</v>
      </c>
      <c r="N69" s="29">
        <v>1E-3</v>
      </c>
      <c r="O69" s="29">
        <v>1E-3</v>
      </c>
      <c r="P69" s="29">
        <v>1E-3</v>
      </c>
      <c r="Q69" s="29">
        <v>1E-3</v>
      </c>
      <c r="R69" s="29">
        <v>1E-3</v>
      </c>
      <c r="S69" s="29">
        <v>1E-3</v>
      </c>
      <c r="T69" s="29">
        <v>1E-3</v>
      </c>
      <c r="U69" s="29">
        <v>1E-3</v>
      </c>
      <c r="V69" s="29">
        <v>1E-3</v>
      </c>
      <c r="W69" s="29">
        <v>1E-3</v>
      </c>
      <c r="X69" s="29">
        <v>1E-3</v>
      </c>
      <c r="Y69" s="29">
        <v>1E-3</v>
      </c>
      <c r="Z69" s="29">
        <v>1E-3</v>
      </c>
      <c r="AA69" s="29">
        <v>1E-3</v>
      </c>
      <c r="AB69" s="29">
        <v>1E-3</v>
      </c>
      <c r="AC69" s="29">
        <v>1E-3</v>
      </c>
      <c r="AD69" s="29">
        <v>1E-3</v>
      </c>
      <c r="AE69" s="29">
        <v>1E-3</v>
      </c>
      <c r="AF69" s="29">
        <v>1E-3</v>
      </c>
      <c r="AG69" s="29">
        <v>1E-3</v>
      </c>
      <c r="AH69" s="29">
        <v>3.0000000000000001E-3</v>
      </c>
      <c r="AI69" s="29">
        <v>4.0000000000000001E-3</v>
      </c>
    </row>
    <row r="70" spans="1:35" ht="15" x14ac:dyDescent="0.25">
      <c r="A70" s="143"/>
      <c r="B70" s="137"/>
      <c r="C70" s="26" t="s">
        <v>39</v>
      </c>
      <c r="D70" s="27">
        <f t="shared" si="1"/>
        <v>79.48</v>
      </c>
      <c r="E70" s="29">
        <v>1.89</v>
      </c>
      <c r="F70" s="29">
        <v>7.57</v>
      </c>
      <c r="G70" s="29">
        <v>1.9</v>
      </c>
      <c r="H70" s="29">
        <v>1.89</v>
      </c>
      <c r="I70" s="29">
        <v>1.89</v>
      </c>
      <c r="J70" s="29">
        <v>1.89</v>
      </c>
      <c r="K70" s="29">
        <v>7.57</v>
      </c>
      <c r="L70" s="29">
        <v>1.89</v>
      </c>
      <c r="M70" s="29">
        <v>1.89</v>
      </c>
      <c r="N70" s="29">
        <v>1.89</v>
      </c>
      <c r="O70" s="29">
        <v>1.89</v>
      </c>
      <c r="P70" s="29">
        <v>1.89</v>
      </c>
      <c r="Q70" s="29">
        <v>1.89</v>
      </c>
      <c r="R70" s="29">
        <v>1.89</v>
      </c>
      <c r="S70" s="29">
        <v>1.89</v>
      </c>
      <c r="T70" s="29">
        <v>1.89</v>
      </c>
      <c r="U70" s="29">
        <v>1.89</v>
      </c>
      <c r="V70" s="29">
        <v>1.89</v>
      </c>
      <c r="W70" s="29">
        <v>1.89</v>
      </c>
      <c r="X70" s="29">
        <v>1.89</v>
      </c>
      <c r="Y70" s="29">
        <v>1.89</v>
      </c>
      <c r="Z70" s="29">
        <v>1.89</v>
      </c>
      <c r="AA70" s="29">
        <v>1.89</v>
      </c>
      <c r="AB70" s="29">
        <v>1.89</v>
      </c>
      <c r="AC70" s="29">
        <v>1.89</v>
      </c>
      <c r="AD70" s="29">
        <v>1.89</v>
      </c>
      <c r="AE70" s="29">
        <v>1.89</v>
      </c>
      <c r="AF70" s="29">
        <v>1.89</v>
      </c>
      <c r="AG70" s="29">
        <v>1.89</v>
      </c>
      <c r="AH70" s="29">
        <v>5.7</v>
      </c>
      <c r="AI70" s="29">
        <v>7.6</v>
      </c>
    </row>
    <row r="71" spans="1:35" ht="15" x14ac:dyDescent="0.25">
      <c r="A71" s="142" t="s">
        <v>115</v>
      </c>
      <c r="B71" s="136" t="s">
        <v>116</v>
      </c>
      <c r="C71" s="26" t="s">
        <v>67</v>
      </c>
      <c r="D71" s="27">
        <f t="shared" ref="D71:D91" si="8">E71+F71+G71+H71+I71+J71+K71+L71+M71+N71+O71+P71+Q71+R71+S71+T71+U71+V71+W71+X71+Y71+Z71+AA71+AB71+AC71+AD71+AE71+AF71+AG71+AH71+AI71</f>
        <v>9.5000000000000057E-2</v>
      </c>
      <c r="E71" s="42">
        <v>1E-3</v>
      </c>
      <c r="F71" s="42">
        <v>3.0000000000000001E-3</v>
      </c>
      <c r="G71" s="42">
        <v>1E-3</v>
      </c>
      <c r="H71" s="42">
        <v>1E-3</v>
      </c>
      <c r="I71" s="42">
        <v>1E-3</v>
      </c>
      <c r="J71" s="42">
        <v>3.0000000000000001E-3</v>
      </c>
      <c r="K71" s="42">
        <v>3.0000000000000001E-3</v>
      </c>
      <c r="L71" s="42">
        <v>1E-3</v>
      </c>
      <c r="M71" s="42">
        <v>3.0000000000000001E-3</v>
      </c>
      <c r="N71" s="42">
        <v>3.0000000000000001E-3</v>
      </c>
      <c r="O71" s="42">
        <v>3.0000000000000001E-3</v>
      </c>
      <c r="P71" s="42">
        <v>3.0000000000000001E-3</v>
      </c>
      <c r="Q71" s="42">
        <v>4.0000000000000001E-3</v>
      </c>
      <c r="R71" s="42">
        <v>4.0000000000000001E-3</v>
      </c>
      <c r="S71" s="42">
        <v>4.0000000000000001E-3</v>
      </c>
      <c r="T71" s="42">
        <v>4.0000000000000001E-3</v>
      </c>
      <c r="U71" s="42">
        <v>4.0000000000000001E-3</v>
      </c>
      <c r="V71" s="42">
        <v>4.0000000000000001E-3</v>
      </c>
      <c r="W71" s="42">
        <v>4.0000000000000001E-3</v>
      </c>
      <c r="X71" s="42">
        <v>4.0000000000000001E-3</v>
      </c>
      <c r="Y71" s="42">
        <v>4.0000000000000001E-3</v>
      </c>
      <c r="Z71" s="29">
        <v>4.0000000000000001E-3</v>
      </c>
      <c r="AA71" s="42">
        <v>3.0000000000000001E-3</v>
      </c>
      <c r="AB71" s="29">
        <v>4.0000000000000001E-3</v>
      </c>
      <c r="AC71" s="42">
        <v>4.0000000000000001E-3</v>
      </c>
      <c r="AD71" s="42">
        <v>3.0000000000000001E-3</v>
      </c>
      <c r="AE71" s="42">
        <v>3.0000000000000001E-3</v>
      </c>
      <c r="AF71" s="42">
        <v>3.0000000000000001E-3</v>
      </c>
      <c r="AG71" s="42">
        <v>3.0000000000000001E-3</v>
      </c>
      <c r="AH71" s="42">
        <v>3.0000000000000001E-3</v>
      </c>
      <c r="AI71" s="42">
        <v>3.0000000000000001E-3</v>
      </c>
    </row>
    <row r="72" spans="1:35" ht="15" x14ac:dyDescent="0.25">
      <c r="A72" s="143"/>
      <c r="B72" s="137"/>
      <c r="C72" s="26" t="s">
        <v>39</v>
      </c>
      <c r="D72" s="27">
        <f t="shared" si="8"/>
        <v>125.87499999999993</v>
      </c>
      <c r="E72" s="29">
        <v>1.325</v>
      </c>
      <c r="F72" s="29">
        <v>3.9750000000000001</v>
      </c>
      <c r="G72" s="29">
        <v>1.325</v>
      </c>
      <c r="H72" s="29">
        <v>1.325</v>
      </c>
      <c r="I72" s="29">
        <v>1.325</v>
      </c>
      <c r="J72" s="29">
        <v>3.9750000000000001</v>
      </c>
      <c r="K72" s="29">
        <v>3.9750000000000001</v>
      </c>
      <c r="L72" s="29">
        <v>1.325</v>
      </c>
      <c r="M72" s="29">
        <v>3.9750000000000001</v>
      </c>
      <c r="N72" s="29">
        <v>3.9750000000000001</v>
      </c>
      <c r="O72" s="29">
        <v>3.9750000000000001</v>
      </c>
      <c r="P72" s="29">
        <v>3.9750000000000001</v>
      </c>
      <c r="Q72" s="29">
        <v>5.3</v>
      </c>
      <c r="R72" s="29">
        <v>5.3</v>
      </c>
      <c r="S72" s="29">
        <v>5.3</v>
      </c>
      <c r="T72" s="29">
        <v>5.3</v>
      </c>
      <c r="U72" s="29">
        <v>5.3</v>
      </c>
      <c r="V72" s="29">
        <v>5.3</v>
      </c>
      <c r="W72" s="29">
        <v>5.3</v>
      </c>
      <c r="X72" s="29">
        <v>5.3</v>
      </c>
      <c r="Y72" s="29">
        <v>5.3</v>
      </c>
      <c r="Z72" s="29">
        <v>5.3</v>
      </c>
      <c r="AA72" s="29">
        <v>3.9750000000000001</v>
      </c>
      <c r="AB72" s="29">
        <v>5.3</v>
      </c>
      <c r="AC72" s="29">
        <v>5.3</v>
      </c>
      <c r="AD72" s="29">
        <v>3.9750000000000001</v>
      </c>
      <c r="AE72" s="29">
        <v>3.9750000000000001</v>
      </c>
      <c r="AF72" s="29">
        <v>3.9750000000000001</v>
      </c>
      <c r="AG72" s="29">
        <v>3.9750000000000001</v>
      </c>
      <c r="AH72" s="29">
        <v>3.9750000000000001</v>
      </c>
      <c r="AI72" s="29">
        <v>3.9750000000000001</v>
      </c>
    </row>
    <row r="73" spans="1:35" ht="15" x14ac:dyDescent="0.25">
      <c r="A73" s="142" t="s">
        <v>117</v>
      </c>
      <c r="B73" s="136" t="s">
        <v>118</v>
      </c>
      <c r="C73" s="26" t="s">
        <v>67</v>
      </c>
      <c r="D73" s="27">
        <f t="shared" si="8"/>
        <v>7.1000000000000021E-2</v>
      </c>
      <c r="E73" s="29">
        <v>1E-3</v>
      </c>
      <c r="F73" s="29">
        <v>1.2E-2</v>
      </c>
      <c r="G73" s="29">
        <v>1E-3</v>
      </c>
      <c r="H73" s="29">
        <v>1E-3</v>
      </c>
      <c r="I73" s="29">
        <v>1E-3</v>
      </c>
      <c r="J73" s="29">
        <v>1E-3</v>
      </c>
      <c r="K73" s="29">
        <v>1.2E-2</v>
      </c>
      <c r="L73" s="29">
        <v>3.0000000000000001E-3</v>
      </c>
      <c r="M73" s="29">
        <v>4.0000000000000001E-3</v>
      </c>
      <c r="N73" s="29">
        <v>1E-3</v>
      </c>
      <c r="O73" s="29">
        <v>1E-3</v>
      </c>
      <c r="P73" s="29">
        <v>1E-3</v>
      </c>
      <c r="Q73" s="29">
        <v>5.0000000000000001E-3</v>
      </c>
      <c r="R73" s="29">
        <v>2E-3</v>
      </c>
      <c r="S73" s="29">
        <v>2E-3</v>
      </c>
      <c r="T73" s="29">
        <v>2E-3</v>
      </c>
      <c r="U73" s="29">
        <v>1E-3</v>
      </c>
      <c r="V73" s="29">
        <v>1E-3</v>
      </c>
      <c r="W73" s="29">
        <v>1E-3</v>
      </c>
      <c r="X73" s="29">
        <v>1E-3</v>
      </c>
      <c r="Y73" s="29">
        <v>1E-3</v>
      </c>
      <c r="Z73" s="29"/>
      <c r="AA73" s="29">
        <v>1E-3</v>
      </c>
      <c r="AB73" s="29"/>
      <c r="AC73" s="29">
        <v>1E-3</v>
      </c>
      <c r="AD73" s="29">
        <v>1E-3</v>
      </c>
      <c r="AE73" s="29">
        <v>1E-3</v>
      </c>
      <c r="AF73" s="29">
        <v>1E-3</v>
      </c>
      <c r="AG73" s="29">
        <v>1E-3</v>
      </c>
      <c r="AH73" s="29">
        <v>5.0000000000000001E-3</v>
      </c>
      <c r="AI73" s="29">
        <v>5.0000000000000001E-3</v>
      </c>
    </row>
    <row r="74" spans="1:35" ht="15" x14ac:dyDescent="0.25">
      <c r="A74" s="143"/>
      <c r="B74" s="137"/>
      <c r="C74" s="26" t="s">
        <v>39</v>
      </c>
      <c r="D74" s="27">
        <f t="shared" si="8"/>
        <v>82.100000000000009</v>
      </c>
      <c r="E74" s="29">
        <v>1.1599999999999999</v>
      </c>
      <c r="F74" s="29">
        <v>13.875999999999999</v>
      </c>
      <c r="G74" s="29">
        <v>1.1599999999999999</v>
      </c>
      <c r="H74" s="29">
        <v>1.1599999999999999</v>
      </c>
      <c r="I74" s="29">
        <v>1.1599999999999999</v>
      </c>
      <c r="J74" s="29">
        <v>1.1559999999999999</v>
      </c>
      <c r="K74" s="29">
        <v>13.875999999999999</v>
      </c>
      <c r="L74" s="29">
        <v>3.468</v>
      </c>
      <c r="M74" s="29">
        <v>4.6239999999999997</v>
      </c>
      <c r="N74" s="29">
        <v>1.1559999999999999</v>
      </c>
      <c r="O74" s="29">
        <v>1.1559999999999999</v>
      </c>
      <c r="P74" s="29">
        <v>1.1559999999999999</v>
      </c>
      <c r="Q74" s="29">
        <v>5.78</v>
      </c>
      <c r="R74" s="29">
        <v>2.3119999999999998</v>
      </c>
      <c r="S74" s="29">
        <v>2.3119999999999998</v>
      </c>
      <c r="T74" s="29">
        <v>2.3119999999999998</v>
      </c>
      <c r="U74" s="29">
        <v>1.1559999999999999</v>
      </c>
      <c r="V74" s="29">
        <v>1.1559999999999999</v>
      </c>
      <c r="W74" s="29">
        <v>1.1559999999999999</v>
      </c>
      <c r="X74" s="29">
        <v>1.1559999999999999</v>
      </c>
      <c r="Y74" s="29">
        <v>1.1559999999999999</v>
      </c>
      <c r="Z74" s="29"/>
      <c r="AA74" s="29">
        <v>1.1559999999999999</v>
      </c>
      <c r="AB74" s="29"/>
      <c r="AC74" s="29">
        <v>1.1559999999999999</v>
      </c>
      <c r="AD74" s="29">
        <v>1.1559999999999999</v>
      </c>
      <c r="AE74" s="29">
        <v>1.1559999999999999</v>
      </c>
      <c r="AF74" s="29">
        <v>1.1559999999999999</v>
      </c>
      <c r="AG74" s="29">
        <v>1.1559999999999999</v>
      </c>
      <c r="AH74" s="29">
        <v>5.78</v>
      </c>
      <c r="AI74" s="29">
        <v>5.78</v>
      </c>
    </row>
    <row r="75" spans="1:35" ht="15" x14ac:dyDescent="0.25">
      <c r="A75" s="142" t="s">
        <v>119</v>
      </c>
      <c r="B75" s="136" t="s">
        <v>120</v>
      </c>
      <c r="C75" s="26" t="s">
        <v>67</v>
      </c>
      <c r="D75" s="27">
        <f t="shared" si="8"/>
        <v>6.3000000000000028E-2</v>
      </c>
      <c r="E75" s="29">
        <v>2E-3</v>
      </c>
      <c r="F75" s="29">
        <v>1.0999999999999999E-2</v>
      </c>
      <c r="G75" s="29">
        <v>2E-3</v>
      </c>
      <c r="H75" s="29">
        <v>2E-3</v>
      </c>
      <c r="I75" s="29">
        <v>1E-3</v>
      </c>
      <c r="J75" s="29">
        <v>1E-3</v>
      </c>
      <c r="K75" s="29">
        <v>1.0999999999999999E-2</v>
      </c>
      <c r="L75" s="29">
        <v>2E-3</v>
      </c>
      <c r="M75" s="29">
        <v>1E-3</v>
      </c>
      <c r="N75" s="29">
        <v>1E-3</v>
      </c>
      <c r="O75" s="29">
        <v>1E-3</v>
      </c>
      <c r="P75" s="29">
        <v>2E-3</v>
      </c>
      <c r="Q75" s="29">
        <v>4.0000000000000001E-3</v>
      </c>
      <c r="R75" s="29">
        <v>1E-3</v>
      </c>
      <c r="S75" s="29">
        <v>1E-3</v>
      </c>
      <c r="T75" s="29">
        <v>1E-3</v>
      </c>
      <c r="U75" s="29">
        <v>1E-3</v>
      </c>
      <c r="V75" s="29">
        <v>1E-3</v>
      </c>
      <c r="W75" s="29">
        <v>1E-3</v>
      </c>
      <c r="X75" s="29">
        <v>1E-3</v>
      </c>
      <c r="Y75" s="29">
        <v>1E-3</v>
      </c>
      <c r="Z75" s="29">
        <v>1E-3</v>
      </c>
      <c r="AA75" s="29">
        <v>1E-3</v>
      </c>
      <c r="AB75" s="29">
        <v>1E-3</v>
      </c>
      <c r="AC75" s="29">
        <v>1E-3</v>
      </c>
      <c r="AD75" s="29">
        <v>1E-3</v>
      </c>
      <c r="AE75" s="29">
        <v>1E-3</v>
      </c>
      <c r="AF75" s="29">
        <v>1E-3</v>
      </c>
      <c r="AG75" s="29">
        <v>1E-3</v>
      </c>
      <c r="AH75" s="29">
        <v>3.0000000000000001E-3</v>
      </c>
      <c r="AI75" s="29">
        <v>3.0000000000000001E-3</v>
      </c>
    </row>
    <row r="76" spans="1:35" ht="15.75" customHeight="1" thickBot="1" x14ac:dyDescent="0.3">
      <c r="A76" s="154"/>
      <c r="B76" s="180"/>
      <c r="C76" s="45" t="s">
        <v>39</v>
      </c>
      <c r="D76" s="36">
        <f t="shared" si="8"/>
        <v>87.69599999999997</v>
      </c>
      <c r="E76" s="88">
        <v>2.7839999999999998</v>
      </c>
      <c r="F76" s="88">
        <v>15.311999999999999</v>
      </c>
      <c r="G76" s="88">
        <v>2.7839999999999998</v>
      </c>
      <c r="H76" s="88">
        <v>2.7839999999999998</v>
      </c>
      <c r="I76" s="88">
        <v>1.3919999999999999</v>
      </c>
      <c r="J76" s="88">
        <v>1.3919999999999999</v>
      </c>
      <c r="K76" s="88">
        <v>15.311999999999999</v>
      </c>
      <c r="L76" s="88">
        <v>2.7839999999999998</v>
      </c>
      <c r="M76" s="88">
        <v>1.3919999999999999</v>
      </c>
      <c r="N76" s="88">
        <v>1.3919999999999999</v>
      </c>
      <c r="O76" s="88">
        <v>1.3919999999999999</v>
      </c>
      <c r="P76" s="88">
        <v>2.7839999999999998</v>
      </c>
      <c r="Q76" s="88">
        <v>5.5679999999999996</v>
      </c>
      <c r="R76" s="88">
        <v>1.3919999999999999</v>
      </c>
      <c r="S76" s="88">
        <v>1.3919999999999999</v>
      </c>
      <c r="T76" s="88">
        <v>1.3919999999999999</v>
      </c>
      <c r="U76" s="88">
        <v>1.3919999999999999</v>
      </c>
      <c r="V76" s="88">
        <v>1.3919999999999999</v>
      </c>
      <c r="W76" s="88">
        <v>1.3919999999999999</v>
      </c>
      <c r="X76" s="88">
        <v>1.3919999999999999</v>
      </c>
      <c r="Y76" s="88">
        <v>1.3919999999999999</v>
      </c>
      <c r="Z76" s="88">
        <v>1.3919999999999999</v>
      </c>
      <c r="AA76" s="88">
        <v>1.3919999999999999</v>
      </c>
      <c r="AB76" s="88">
        <v>1.3919999999999999</v>
      </c>
      <c r="AC76" s="88">
        <v>1.3919999999999999</v>
      </c>
      <c r="AD76" s="88">
        <v>1.3919999999999999</v>
      </c>
      <c r="AE76" s="88">
        <v>1.3919999999999999</v>
      </c>
      <c r="AF76" s="88">
        <v>1.3919999999999999</v>
      </c>
      <c r="AG76" s="88">
        <v>1.3919999999999999</v>
      </c>
      <c r="AH76" s="88">
        <v>4.1760000000000002</v>
      </c>
      <c r="AI76" s="88">
        <v>4.1760000000000002</v>
      </c>
    </row>
    <row r="77" spans="1:35" ht="15" x14ac:dyDescent="0.25">
      <c r="A77" s="153" t="s">
        <v>121</v>
      </c>
      <c r="B77" s="161" t="s">
        <v>122</v>
      </c>
      <c r="C77" s="46" t="s">
        <v>62</v>
      </c>
      <c r="D77" s="16">
        <f t="shared" si="8"/>
        <v>26</v>
      </c>
      <c r="E77" s="39">
        <v>0</v>
      </c>
      <c r="F77" s="39">
        <v>5</v>
      </c>
      <c r="G77" s="39"/>
      <c r="H77" s="39"/>
      <c r="I77" s="39"/>
      <c r="J77" s="39">
        <v>3</v>
      </c>
      <c r="K77" s="39">
        <v>5</v>
      </c>
      <c r="L77" s="39"/>
      <c r="M77" s="39">
        <v>2</v>
      </c>
      <c r="N77" s="39">
        <v>2</v>
      </c>
      <c r="O77" s="39"/>
      <c r="P77" s="39"/>
      <c r="Q77" s="41">
        <v>2</v>
      </c>
      <c r="R77" s="41"/>
      <c r="S77" s="41"/>
      <c r="T77" s="41">
        <v>2</v>
      </c>
      <c r="U77" s="41"/>
      <c r="V77" s="41"/>
      <c r="W77" s="41"/>
      <c r="X77" s="41"/>
      <c r="Y77" s="41"/>
      <c r="Z77" s="39"/>
      <c r="AA77" s="39"/>
      <c r="AB77" s="39"/>
      <c r="AC77" s="41">
        <v>1</v>
      </c>
      <c r="AD77" s="41"/>
      <c r="AE77" s="41"/>
      <c r="AF77" s="41"/>
      <c r="AG77" s="41"/>
      <c r="AH77" s="39">
        <v>2</v>
      </c>
      <c r="AI77" s="39">
        <v>2</v>
      </c>
    </row>
    <row r="78" spans="1:35" ht="15.75" thickBot="1" x14ac:dyDescent="0.3">
      <c r="A78" s="154"/>
      <c r="B78" s="162"/>
      <c r="C78" s="48" t="s">
        <v>39</v>
      </c>
      <c r="D78" s="36">
        <f t="shared" si="8"/>
        <v>203.93500000000003</v>
      </c>
      <c r="E78" s="51">
        <v>0</v>
      </c>
      <c r="F78" s="50">
        <v>44.984999999999999</v>
      </c>
      <c r="G78" s="50"/>
      <c r="H78" s="50"/>
      <c r="I78" s="51"/>
      <c r="J78" s="50">
        <v>22.190999999999999</v>
      </c>
      <c r="K78" s="50">
        <v>40.645000000000003</v>
      </c>
      <c r="L78" s="51"/>
      <c r="M78" s="50">
        <v>14.794</v>
      </c>
      <c r="N78" s="50">
        <v>14.794</v>
      </c>
      <c r="O78" s="50"/>
      <c r="P78" s="50"/>
      <c r="Q78" s="50">
        <v>14.794</v>
      </c>
      <c r="R78" s="50"/>
      <c r="S78" s="50"/>
      <c r="T78" s="50">
        <v>14.794</v>
      </c>
      <c r="U78" s="50"/>
      <c r="V78" s="50"/>
      <c r="W78" s="50"/>
      <c r="X78" s="50"/>
      <c r="Y78" s="50"/>
      <c r="Z78" s="50"/>
      <c r="AA78" s="50"/>
      <c r="AB78" s="50"/>
      <c r="AC78" s="50">
        <v>7.35</v>
      </c>
      <c r="AD78" s="50"/>
      <c r="AE78" s="50"/>
      <c r="AF78" s="50"/>
      <c r="AG78" s="50"/>
      <c r="AH78" s="50">
        <v>14.794</v>
      </c>
      <c r="AI78" s="50">
        <v>14.794</v>
      </c>
    </row>
    <row r="79" spans="1:35" ht="15" x14ac:dyDescent="0.25">
      <c r="A79" s="153" t="s">
        <v>123</v>
      </c>
      <c r="B79" s="164" t="s">
        <v>124</v>
      </c>
      <c r="C79" s="52" t="s">
        <v>62</v>
      </c>
      <c r="D79" s="16">
        <f t="shared" si="8"/>
        <v>511</v>
      </c>
      <c r="E79" s="62">
        <v>8</v>
      </c>
      <c r="F79" s="62">
        <v>25</v>
      </c>
      <c r="G79" s="62">
        <v>12</v>
      </c>
      <c r="H79" s="62">
        <v>12</v>
      </c>
      <c r="I79" s="62">
        <v>10</v>
      </c>
      <c r="J79" s="62">
        <v>10</v>
      </c>
      <c r="K79" s="62">
        <v>25</v>
      </c>
      <c r="L79" s="62">
        <v>10</v>
      </c>
      <c r="M79" s="62">
        <v>10</v>
      </c>
      <c r="N79" s="62">
        <v>10</v>
      </c>
      <c r="O79" s="62">
        <v>15</v>
      </c>
      <c r="P79" s="62">
        <v>15</v>
      </c>
      <c r="Q79" s="62">
        <v>15</v>
      </c>
      <c r="R79" s="62">
        <v>15</v>
      </c>
      <c r="S79" s="62">
        <v>15</v>
      </c>
      <c r="T79" s="62">
        <v>15</v>
      </c>
      <c r="U79" s="62">
        <v>15</v>
      </c>
      <c r="V79" s="62">
        <v>12</v>
      </c>
      <c r="W79" s="62">
        <v>20</v>
      </c>
      <c r="X79" s="62">
        <v>10</v>
      </c>
      <c r="Y79" s="62">
        <v>15</v>
      </c>
      <c r="Z79" s="62">
        <v>46</v>
      </c>
      <c r="AA79" s="62">
        <v>15</v>
      </c>
      <c r="AB79" s="62">
        <v>46</v>
      </c>
      <c r="AC79" s="62">
        <v>10</v>
      </c>
      <c r="AD79" s="62">
        <v>15</v>
      </c>
      <c r="AE79" s="62">
        <v>15</v>
      </c>
      <c r="AF79" s="62">
        <v>15</v>
      </c>
      <c r="AG79" s="62">
        <v>15</v>
      </c>
      <c r="AH79" s="62">
        <v>20</v>
      </c>
      <c r="AI79" s="62">
        <v>20</v>
      </c>
    </row>
    <row r="80" spans="1:35" ht="15.75" thickBot="1" x14ac:dyDescent="0.3">
      <c r="A80" s="154"/>
      <c r="B80" s="174"/>
      <c r="C80" s="45" t="s">
        <v>39</v>
      </c>
      <c r="D80" s="36">
        <f t="shared" si="8"/>
        <v>608.39600000000019</v>
      </c>
      <c r="E80" s="50">
        <v>9.5250000000000004</v>
      </c>
      <c r="F80" s="50">
        <v>29.765000000000001</v>
      </c>
      <c r="G80" s="50">
        <v>14.286</v>
      </c>
      <c r="H80" s="50">
        <v>14.286</v>
      </c>
      <c r="I80" s="50">
        <v>11.904999999999999</v>
      </c>
      <c r="J80" s="50">
        <v>11.904999999999999</v>
      </c>
      <c r="K80" s="50">
        <v>29.765000000000001</v>
      </c>
      <c r="L80" s="50">
        <v>11.904999999999999</v>
      </c>
      <c r="M80" s="50">
        <v>11.904999999999999</v>
      </c>
      <c r="N80" s="50">
        <v>11.904999999999999</v>
      </c>
      <c r="O80" s="50">
        <v>17.86</v>
      </c>
      <c r="P80" s="50">
        <v>17.86</v>
      </c>
      <c r="Q80" s="50">
        <v>17.86</v>
      </c>
      <c r="R80" s="50">
        <v>17.86</v>
      </c>
      <c r="S80" s="50">
        <v>17.86</v>
      </c>
      <c r="T80" s="50">
        <v>17.86</v>
      </c>
      <c r="U80" s="50">
        <v>17.86</v>
      </c>
      <c r="V80" s="50">
        <v>14.286</v>
      </c>
      <c r="W80" s="50">
        <v>23.812000000000001</v>
      </c>
      <c r="X80" s="50">
        <v>11.904999999999999</v>
      </c>
      <c r="Y80" s="50">
        <v>17.86</v>
      </c>
      <c r="Z80" s="50">
        <v>54.765999999999998</v>
      </c>
      <c r="AA80" s="50">
        <v>17.86</v>
      </c>
      <c r="AB80" s="50">
        <v>54.765999999999998</v>
      </c>
      <c r="AC80" s="50">
        <v>11.904999999999999</v>
      </c>
      <c r="AD80" s="50">
        <v>17.86</v>
      </c>
      <c r="AE80" s="50">
        <v>17.86</v>
      </c>
      <c r="AF80" s="50">
        <v>17.86</v>
      </c>
      <c r="AG80" s="50">
        <v>17.86</v>
      </c>
      <c r="AH80" s="50">
        <v>23.812000000000001</v>
      </c>
      <c r="AI80" s="50">
        <v>23.812000000000001</v>
      </c>
    </row>
    <row r="81" spans="1:36" s="24" customFormat="1" ht="15.75" thickBot="1" x14ac:dyDescent="0.3">
      <c r="A81" s="89" t="s">
        <v>125</v>
      </c>
      <c r="B81" s="90" t="s">
        <v>126</v>
      </c>
      <c r="C81" s="91" t="s">
        <v>39</v>
      </c>
      <c r="D81" s="80">
        <f t="shared" si="8"/>
        <v>695.75600000000009</v>
      </c>
      <c r="E81" s="81">
        <f t="shared" ref="E81:AI81" si="9">E83+E85+E87</f>
        <v>8.2219999999999995</v>
      </c>
      <c r="F81" s="81">
        <f t="shared" si="9"/>
        <v>28.480999999999998</v>
      </c>
      <c r="G81" s="81">
        <f t="shared" si="9"/>
        <v>7.8359999999999994</v>
      </c>
      <c r="H81" s="81">
        <f t="shared" si="9"/>
        <v>7.8359999999999994</v>
      </c>
      <c r="I81" s="81">
        <f t="shared" si="9"/>
        <v>8.7199999999999989</v>
      </c>
      <c r="J81" s="81">
        <f t="shared" si="9"/>
        <v>32.515999999999998</v>
      </c>
      <c r="K81" s="81">
        <f t="shared" si="9"/>
        <v>26.551000000000002</v>
      </c>
      <c r="L81" s="81">
        <f t="shared" si="9"/>
        <v>11.236000000000001</v>
      </c>
      <c r="M81" s="81">
        <f t="shared" si="9"/>
        <v>7.8359999999999994</v>
      </c>
      <c r="N81" s="81">
        <f t="shared" si="9"/>
        <v>16.901</v>
      </c>
      <c r="O81" s="81">
        <f t="shared" si="9"/>
        <v>7.8359999999999994</v>
      </c>
      <c r="P81" s="81">
        <f t="shared" si="9"/>
        <v>22.567</v>
      </c>
      <c r="Q81" s="72">
        <f t="shared" si="9"/>
        <v>7.8359999999999994</v>
      </c>
      <c r="R81" s="72">
        <f t="shared" si="9"/>
        <v>13.501999999999999</v>
      </c>
      <c r="S81" s="72">
        <f t="shared" si="9"/>
        <v>21.434000000000001</v>
      </c>
      <c r="T81" s="72">
        <f t="shared" si="9"/>
        <v>37.048000000000002</v>
      </c>
      <c r="U81" s="72">
        <f t="shared" si="9"/>
        <v>13.501999999999999</v>
      </c>
      <c r="V81" s="72">
        <f t="shared" si="9"/>
        <v>37.048000000000002</v>
      </c>
      <c r="W81" s="72">
        <f t="shared" si="9"/>
        <v>21.434000000000001</v>
      </c>
      <c r="X81" s="72">
        <f t="shared" si="9"/>
        <v>7.8359999999999994</v>
      </c>
      <c r="Y81" s="72">
        <f t="shared" si="9"/>
        <v>8.9689999999999994</v>
      </c>
      <c r="Z81" s="81">
        <f>Z83+Z85+Z87</f>
        <v>81.488</v>
      </c>
      <c r="AA81" s="81">
        <f>AA83+AA85+AA87</f>
        <v>16.901</v>
      </c>
      <c r="AB81" s="81">
        <f>AB83+AB85+AB87</f>
        <v>45.228999999999999</v>
      </c>
      <c r="AC81" s="81">
        <f>AC83+AC85+AC87</f>
        <v>16.901</v>
      </c>
      <c r="AD81" s="72">
        <f t="shared" si="9"/>
        <v>21.434000000000001</v>
      </c>
      <c r="AE81" s="72">
        <f t="shared" si="9"/>
        <v>21.434000000000001</v>
      </c>
      <c r="AF81" s="72">
        <f t="shared" si="9"/>
        <v>19.166999999999998</v>
      </c>
      <c r="AG81" s="72">
        <f t="shared" si="9"/>
        <v>45.228999999999999</v>
      </c>
      <c r="AH81" s="81">
        <f t="shared" si="9"/>
        <v>51.143000000000001</v>
      </c>
      <c r="AI81" s="81">
        <f t="shared" si="9"/>
        <v>21.683</v>
      </c>
    </row>
    <row r="82" spans="1:36" s="24" customFormat="1" ht="15" x14ac:dyDescent="0.25">
      <c r="A82" s="181">
        <v>25</v>
      </c>
      <c r="B82" s="189" t="s">
        <v>127</v>
      </c>
      <c r="C82" s="92" t="s">
        <v>67</v>
      </c>
      <c r="D82" s="53">
        <f t="shared" si="8"/>
        <v>0.19800000000000012</v>
      </c>
      <c r="E82" s="54">
        <v>3.0000000000000001E-3</v>
      </c>
      <c r="F82" s="54">
        <v>7.0000000000000001E-3</v>
      </c>
      <c r="G82" s="54">
        <v>6.0000000000000001E-3</v>
      </c>
      <c r="H82" s="54">
        <v>6.0000000000000001E-3</v>
      </c>
      <c r="I82" s="54">
        <v>5.0000000000000001E-3</v>
      </c>
      <c r="J82" s="54">
        <v>5.0000000000000001E-3</v>
      </c>
      <c r="K82" s="54">
        <v>2.1999999999999999E-2</v>
      </c>
      <c r="L82" s="54">
        <v>6.0000000000000001E-3</v>
      </c>
      <c r="M82" s="54">
        <v>6.0000000000000001E-3</v>
      </c>
      <c r="N82" s="54">
        <v>6.0000000000000001E-3</v>
      </c>
      <c r="O82" s="54">
        <v>6.0000000000000001E-3</v>
      </c>
      <c r="P82" s="54">
        <v>6.0000000000000001E-3</v>
      </c>
      <c r="Q82" s="54">
        <v>6.0000000000000001E-3</v>
      </c>
      <c r="R82" s="54">
        <v>6.0000000000000001E-3</v>
      </c>
      <c r="S82" s="54">
        <v>6.0000000000000001E-3</v>
      </c>
      <c r="T82" s="54">
        <v>5.0000000000000001E-3</v>
      </c>
      <c r="U82" s="54">
        <v>6.0000000000000001E-3</v>
      </c>
      <c r="V82" s="54">
        <v>5.0000000000000001E-3</v>
      </c>
      <c r="W82" s="54">
        <v>6.0000000000000001E-3</v>
      </c>
      <c r="X82" s="54">
        <v>6.0000000000000001E-3</v>
      </c>
      <c r="Y82" s="54">
        <v>6.0000000000000001E-3</v>
      </c>
      <c r="Z82" s="54">
        <v>6.0000000000000001E-3</v>
      </c>
      <c r="AA82" s="54">
        <v>6.0000000000000001E-3</v>
      </c>
      <c r="AB82" s="54">
        <v>6.0000000000000001E-3</v>
      </c>
      <c r="AC82" s="54">
        <v>6.0000000000000001E-3</v>
      </c>
      <c r="AD82" s="54">
        <v>6.0000000000000001E-3</v>
      </c>
      <c r="AE82" s="54">
        <v>6.0000000000000001E-3</v>
      </c>
      <c r="AF82" s="54">
        <v>6.0000000000000001E-3</v>
      </c>
      <c r="AG82" s="54">
        <v>6.0000000000000001E-3</v>
      </c>
      <c r="AH82" s="54">
        <v>7.0000000000000001E-3</v>
      </c>
      <c r="AI82" s="54">
        <v>7.0000000000000001E-3</v>
      </c>
    </row>
    <row r="83" spans="1:36" s="24" customFormat="1" ht="15.75" thickBot="1" x14ac:dyDescent="0.3">
      <c r="A83" s="182"/>
      <c r="B83" s="190"/>
      <c r="C83" s="93" t="s">
        <v>39</v>
      </c>
      <c r="D83" s="36">
        <f t="shared" si="8"/>
        <v>49.302000000000007</v>
      </c>
      <c r="E83" s="49">
        <v>0.747</v>
      </c>
      <c r="F83" s="49">
        <v>1.7430000000000001</v>
      </c>
      <c r="G83" s="49">
        <v>1.494</v>
      </c>
      <c r="H83" s="49">
        <v>1.494</v>
      </c>
      <c r="I83" s="49">
        <v>1.2450000000000001</v>
      </c>
      <c r="J83" s="49">
        <v>1.2450000000000001</v>
      </c>
      <c r="K83" s="49">
        <v>5.4779999999999998</v>
      </c>
      <c r="L83" s="49">
        <v>1.494</v>
      </c>
      <c r="M83" s="49">
        <v>1.494</v>
      </c>
      <c r="N83" s="49">
        <v>1.494</v>
      </c>
      <c r="O83" s="49">
        <v>1.494</v>
      </c>
      <c r="P83" s="49">
        <v>1.494</v>
      </c>
      <c r="Q83" s="49">
        <v>1.494</v>
      </c>
      <c r="R83" s="49">
        <v>1.494</v>
      </c>
      <c r="S83" s="49">
        <v>1.494</v>
      </c>
      <c r="T83" s="49">
        <v>1.2450000000000001</v>
      </c>
      <c r="U83" s="49">
        <v>1.494</v>
      </c>
      <c r="V83" s="49">
        <v>1.2450000000000001</v>
      </c>
      <c r="W83" s="49">
        <v>1.494</v>
      </c>
      <c r="X83" s="49">
        <v>1.494</v>
      </c>
      <c r="Y83" s="49">
        <v>1.494</v>
      </c>
      <c r="Z83" s="49">
        <v>1.494</v>
      </c>
      <c r="AA83" s="49">
        <v>1.494</v>
      </c>
      <c r="AB83" s="49">
        <v>1.494</v>
      </c>
      <c r="AC83" s="49">
        <v>1.494</v>
      </c>
      <c r="AD83" s="49">
        <v>1.494</v>
      </c>
      <c r="AE83" s="49">
        <v>1.494</v>
      </c>
      <c r="AF83" s="49">
        <v>1.494</v>
      </c>
      <c r="AG83" s="49">
        <v>1.494</v>
      </c>
      <c r="AH83" s="49">
        <v>1.7430000000000001</v>
      </c>
      <c r="AI83" s="49">
        <v>1.7430000000000001</v>
      </c>
    </row>
    <row r="84" spans="1:36" s="24" customFormat="1" ht="15" customHeight="1" x14ac:dyDescent="0.25">
      <c r="A84" s="181">
        <v>26</v>
      </c>
      <c r="B84" s="183" t="s">
        <v>128</v>
      </c>
      <c r="C84" s="94" t="s">
        <v>62</v>
      </c>
      <c r="D84" s="16">
        <f t="shared" si="8"/>
        <v>459</v>
      </c>
      <c r="E84" s="39">
        <v>3</v>
      </c>
      <c r="F84" s="39">
        <v>20</v>
      </c>
      <c r="G84" s="39">
        <v>2</v>
      </c>
      <c r="H84" s="39">
        <v>2</v>
      </c>
      <c r="I84" s="39">
        <v>3</v>
      </c>
      <c r="J84" s="39">
        <v>24</v>
      </c>
      <c r="K84" s="39">
        <v>15</v>
      </c>
      <c r="L84" s="39">
        <v>5</v>
      </c>
      <c r="M84" s="39">
        <v>2</v>
      </c>
      <c r="N84" s="39">
        <v>10</v>
      </c>
      <c r="O84" s="39">
        <v>2</v>
      </c>
      <c r="P84" s="39">
        <v>15</v>
      </c>
      <c r="Q84" s="41">
        <v>2</v>
      </c>
      <c r="R84" s="41">
        <v>7</v>
      </c>
      <c r="S84" s="41">
        <v>14</v>
      </c>
      <c r="T84" s="41">
        <v>28</v>
      </c>
      <c r="U84" s="41">
        <v>7</v>
      </c>
      <c r="V84" s="41">
        <v>28</v>
      </c>
      <c r="W84" s="41">
        <v>14</v>
      </c>
      <c r="X84" s="41">
        <v>2</v>
      </c>
      <c r="Y84" s="41">
        <v>3</v>
      </c>
      <c r="Z84" s="39">
        <v>67</v>
      </c>
      <c r="AA84" s="39">
        <v>10</v>
      </c>
      <c r="AB84" s="39">
        <v>35</v>
      </c>
      <c r="AC84" s="39">
        <v>10</v>
      </c>
      <c r="AD84" s="41">
        <v>14</v>
      </c>
      <c r="AE84" s="41">
        <v>14</v>
      </c>
      <c r="AF84" s="41">
        <v>12</v>
      </c>
      <c r="AG84" s="41">
        <v>35</v>
      </c>
      <c r="AH84" s="39">
        <v>40</v>
      </c>
      <c r="AI84" s="39">
        <v>14</v>
      </c>
    </row>
    <row r="85" spans="1:36" s="24" customFormat="1" ht="15.75" thickBot="1" x14ac:dyDescent="0.3">
      <c r="A85" s="182"/>
      <c r="B85" s="184"/>
      <c r="C85" s="95" t="s">
        <v>39</v>
      </c>
      <c r="D85" s="36">
        <f t="shared" si="8"/>
        <v>520.09799999999996</v>
      </c>
      <c r="E85" s="50">
        <v>3.399</v>
      </c>
      <c r="F85" s="50">
        <v>22.661999999999999</v>
      </c>
      <c r="G85" s="50">
        <v>2.266</v>
      </c>
      <c r="H85" s="50">
        <v>2.266</v>
      </c>
      <c r="I85" s="50">
        <v>3.399</v>
      </c>
      <c r="J85" s="50">
        <v>27.195</v>
      </c>
      <c r="K85" s="50">
        <v>16.997</v>
      </c>
      <c r="L85" s="50">
        <v>5.6660000000000004</v>
      </c>
      <c r="M85" s="50">
        <v>2.266</v>
      </c>
      <c r="N85" s="50">
        <v>11.331</v>
      </c>
      <c r="O85" s="50">
        <v>2.266</v>
      </c>
      <c r="P85" s="50">
        <v>16.997</v>
      </c>
      <c r="Q85" s="50">
        <v>2.266</v>
      </c>
      <c r="R85" s="50">
        <v>7.9320000000000004</v>
      </c>
      <c r="S85" s="50">
        <v>15.864000000000001</v>
      </c>
      <c r="T85" s="50">
        <v>31.727</v>
      </c>
      <c r="U85" s="50">
        <v>7.9320000000000004</v>
      </c>
      <c r="V85" s="50">
        <v>31.727</v>
      </c>
      <c r="W85" s="50">
        <v>15.864000000000001</v>
      </c>
      <c r="X85" s="50">
        <v>2.266</v>
      </c>
      <c r="Y85" s="50">
        <v>3.399</v>
      </c>
      <c r="Z85" s="50">
        <v>75.918000000000006</v>
      </c>
      <c r="AA85" s="50">
        <v>11.331</v>
      </c>
      <c r="AB85" s="50">
        <v>39.658999999999999</v>
      </c>
      <c r="AC85" s="50">
        <v>11.331</v>
      </c>
      <c r="AD85" s="50">
        <v>15.864000000000001</v>
      </c>
      <c r="AE85" s="50">
        <v>15.864000000000001</v>
      </c>
      <c r="AF85" s="29">
        <v>13.597</v>
      </c>
      <c r="AG85" s="50">
        <v>39.658999999999999</v>
      </c>
      <c r="AH85" s="50">
        <v>45.323999999999998</v>
      </c>
      <c r="AI85" s="50">
        <v>15.864000000000001</v>
      </c>
    </row>
    <row r="86" spans="1:36" s="24" customFormat="1" ht="15" x14ac:dyDescent="0.25">
      <c r="A86" s="185" t="s">
        <v>129</v>
      </c>
      <c r="B86" s="187" t="s">
        <v>130</v>
      </c>
      <c r="C86" s="92" t="s">
        <v>62</v>
      </c>
      <c r="D86" s="16">
        <f t="shared" si="8"/>
        <v>31</v>
      </c>
      <c r="E86" s="39">
        <v>1</v>
      </c>
      <c r="F86" s="39">
        <v>1</v>
      </c>
      <c r="G86" s="39">
        <v>1</v>
      </c>
      <c r="H86" s="39">
        <v>1</v>
      </c>
      <c r="I86" s="39">
        <v>1</v>
      </c>
      <c r="J86" s="39">
        <v>1</v>
      </c>
      <c r="K86" s="39">
        <v>1</v>
      </c>
      <c r="L86" s="39">
        <v>1</v>
      </c>
      <c r="M86" s="39">
        <v>1</v>
      </c>
      <c r="N86" s="39">
        <v>1</v>
      </c>
      <c r="O86" s="39">
        <v>1</v>
      </c>
      <c r="P86" s="39">
        <v>1</v>
      </c>
      <c r="Q86" s="39">
        <v>1</v>
      </c>
      <c r="R86" s="39">
        <v>1</v>
      </c>
      <c r="S86" s="39">
        <v>1</v>
      </c>
      <c r="T86" s="39">
        <v>1</v>
      </c>
      <c r="U86" s="39">
        <v>1</v>
      </c>
      <c r="V86" s="39">
        <v>1</v>
      </c>
      <c r="W86" s="39">
        <v>1</v>
      </c>
      <c r="X86" s="39">
        <v>1</v>
      </c>
      <c r="Y86" s="39">
        <v>1</v>
      </c>
      <c r="Z86" s="39">
        <v>1</v>
      </c>
      <c r="AA86" s="39">
        <v>1</v>
      </c>
      <c r="AB86" s="39">
        <v>1</v>
      </c>
      <c r="AC86" s="39">
        <v>1</v>
      </c>
      <c r="AD86" s="39">
        <v>1</v>
      </c>
      <c r="AE86" s="39">
        <v>1</v>
      </c>
      <c r="AF86" s="39">
        <v>1</v>
      </c>
      <c r="AG86" s="39">
        <v>1</v>
      </c>
      <c r="AH86" s="39">
        <v>1</v>
      </c>
      <c r="AI86" s="39">
        <v>1</v>
      </c>
      <c r="AJ86" s="39"/>
    </row>
    <row r="87" spans="1:36" s="24" customFormat="1" ht="15.75" thickBot="1" x14ac:dyDescent="0.3">
      <c r="A87" s="186"/>
      <c r="B87" s="188"/>
      <c r="C87" s="93" t="s">
        <v>39</v>
      </c>
      <c r="D87" s="36">
        <f t="shared" si="8"/>
        <v>126.3559999999999</v>
      </c>
      <c r="E87" s="50">
        <v>4.0759999999999996</v>
      </c>
      <c r="F87" s="50">
        <v>4.0759999999999996</v>
      </c>
      <c r="G87" s="50">
        <v>4.0759999999999996</v>
      </c>
      <c r="H87" s="50">
        <v>4.0759999999999996</v>
      </c>
      <c r="I87" s="50">
        <v>4.0759999999999996</v>
      </c>
      <c r="J87" s="50">
        <v>4.0759999999999996</v>
      </c>
      <c r="K87" s="50">
        <v>4.0759999999999996</v>
      </c>
      <c r="L87" s="50">
        <v>4.0759999999999996</v>
      </c>
      <c r="M87" s="50">
        <v>4.0759999999999996</v>
      </c>
      <c r="N87" s="50">
        <v>4.0759999999999996</v>
      </c>
      <c r="O87" s="50">
        <v>4.0759999999999996</v>
      </c>
      <c r="P87" s="50">
        <v>4.0759999999999996</v>
      </c>
      <c r="Q87" s="50">
        <v>4.0759999999999996</v>
      </c>
      <c r="R87" s="50">
        <v>4.0759999999999996</v>
      </c>
      <c r="S87" s="50">
        <v>4.0759999999999996</v>
      </c>
      <c r="T87" s="50">
        <v>4.0759999999999996</v>
      </c>
      <c r="U87" s="50">
        <v>4.0759999999999996</v>
      </c>
      <c r="V87" s="50">
        <v>4.0759999999999996</v>
      </c>
      <c r="W87" s="50">
        <v>4.0759999999999996</v>
      </c>
      <c r="X87" s="50">
        <v>4.0759999999999996</v>
      </c>
      <c r="Y87" s="50">
        <v>4.0759999999999996</v>
      </c>
      <c r="Z87" s="50">
        <v>4.0759999999999996</v>
      </c>
      <c r="AA87" s="50">
        <v>4.0759999999999996</v>
      </c>
      <c r="AB87" s="50">
        <v>4.0759999999999996</v>
      </c>
      <c r="AC87" s="50">
        <v>4.0759999999999996</v>
      </c>
      <c r="AD87" s="50">
        <v>4.0759999999999996</v>
      </c>
      <c r="AE87" s="50">
        <v>4.0759999999999996</v>
      </c>
      <c r="AF87" s="50">
        <v>4.0759999999999996</v>
      </c>
      <c r="AG87" s="50">
        <v>4.0759999999999996</v>
      </c>
      <c r="AH87" s="50">
        <v>4.0759999999999996</v>
      </c>
      <c r="AI87" s="50">
        <v>4.0759999999999996</v>
      </c>
      <c r="AJ87" s="50"/>
    </row>
    <row r="88" spans="1:36" s="24" customFormat="1" ht="33.6" customHeight="1" thickBot="1" x14ac:dyDescent="0.25">
      <c r="A88" s="89" t="s">
        <v>131</v>
      </c>
      <c r="B88" s="96" t="s">
        <v>132</v>
      </c>
      <c r="C88" s="97" t="s">
        <v>39</v>
      </c>
      <c r="D88" s="98">
        <f t="shared" si="8"/>
        <v>0</v>
      </c>
      <c r="E88" s="98">
        <f t="shared" ref="E88:P88" si="10">E89+E90</f>
        <v>0</v>
      </c>
      <c r="F88" s="98">
        <f t="shared" si="10"/>
        <v>0</v>
      </c>
      <c r="G88" s="98">
        <f t="shared" si="10"/>
        <v>0</v>
      </c>
      <c r="H88" s="98">
        <f t="shared" si="10"/>
        <v>0</v>
      </c>
      <c r="I88" s="98">
        <f t="shared" si="10"/>
        <v>0</v>
      </c>
      <c r="J88" s="98">
        <f t="shared" si="10"/>
        <v>0</v>
      </c>
      <c r="K88" s="98">
        <f t="shared" si="10"/>
        <v>0</v>
      </c>
      <c r="L88" s="98">
        <f t="shared" si="10"/>
        <v>0</v>
      </c>
      <c r="M88" s="98">
        <f t="shared" si="10"/>
        <v>0</v>
      </c>
      <c r="N88" s="98">
        <f t="shared" si="10"/>
        <v>0</v>
      </c>
      <c r="O88" s="98">
        <f t="shared" si="10"/>
        <v>0</v>
      </c>
      <c r="P88" s="98">
        <f t="shared" si="10"/>
        <v>0</v>
      </c>
      <c r="Q88" s="99">
        <f>Q89</f>
        <v>0</v>
      </c>
      <c r="R88" s="99">
        <f>R89</f>
        <v>0</v>
      </c>
      <c r="S88" s="100">
        <f t="shared" ref="S88:AI88" si="11">S89+S90</f>
        <v>0</v>
      </c>
      <c r="T88" s="100">
        <f t="shared" si="11"/>
        <v>0</v>
      </c>
      <c r="U88" s="100">
        <f t="shared" si="11"/>
        <v>0</v>
      </c>
      <c r="V88" s="100">
        <f t="shared" si="11"/>
        <v>0</v>
      </c>
      <c r="W88" s="100">
        <f t="shared" si="11"/>
        <v>0</v>
      </c>
      <c r="X88" s="100">
        <f t="shared" si="11"/>
        <v>0</v>
      </c>
      <c r="Y88" s="100">
        <f t="shared" si="11"/>
        <v>0</v>
      </c>
      <c r="Z88" s="98">
        <f>Z89+Z90</f>
        <v>0</v>
      </c>
      <c r="AA88" s="98">
        <f>AA89+AA90</f>
        <v>0</v>
      </c>
      <c r="AB88" s="98">
        <f>AB89+AB90</f>
        <v>0</v>
      </c>
      <c r="AC88" s="98">
        <f>AC89+AC90</f>
        <v>0</v>
      </c>
      <c r="AD88" s="98">
        <f t="shared" si="11"/>
        <v>0</v>
      </c>
      <c r="AE88" s="98">
        <f t="shared" si="11"/>
        <v>0</v>
      </c>
      <c r="AF88" s="98">
        <f t="shared" si="11"/>
        <v>0</v>
      </c>
      <c r="AG88" s="98">
        <f t="shared" si="11"/>
        <v>0</v>
      </c>
      <c r="AH88" s="98">
        <f t="shared" si="11"/>
        <v>0</v>
      </c>
      <c r="AI88" s="98">
        <f t="shared" si="11"/>
        <v>0</v>
      </c>
    </row>
    <row r="89" spans="1:36" s="24" customFormat="1" ht="15.75" thickBot="1" x14ac:dyDescent="0.3">
      <c r="A89" s="101" t="s">
        <v>133</v>
      </c>
      <c r="B89" s="102" t="s">
        <v>134</v>
      </c>
      <c r="C89" s="103" t="s">
        <v>39</v>
      </c>
      <c r="D89" s="104">
        <f t="shared" si="8"/>
        <v>0</v>
      </c>
      <c r="E89" s="105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105">
        <v>0</v>
      </c>
      <c r="R89" s="105">
        <v>0</v>
      </c>
      <c r="S89" s="105">
        <v>0</v>
      </c>
      <c r="T89" s="105">
        <v>0</v>
      </c>
      <c r="U89" s="105">
        <v>0</v>
      </c>
      <c r="V89" s="105">
        <v>0</v>
      </c>
      <c r="W89" s="105">
        <v>0</v>
      </c>
      <c r="X89" s="105">
        <v>0</v>
      </c>
      <c r="Y89" s="105">
        <v>0</v>
      </c>
      <c r="Z89" s="106">
        <v>0</v>
      </c>
      <c r="AA89" s="106">
        <v>0</v>
      </c>
      <c r="AB89" s="106"/>
      <c r="AC89" s="106"/>
      <c r="AD89" s="105">
        <v>0</v>
      </c>
      <c r="AE89" s="105">
        <v>0</v>
      </c>
      <c r="AF89" s="105">
        <v>0</v>
      </c>
      <c r="AG89" s="105">
        <v>0</v>
      </c>
      <c r="AH89" s="106">
        <v>0</v>
      </c>
      <c r="AI89" s="106">
        <v>0</v>
      </c>
    </row>
    <row r="90" spans="1:36" s="24" customFormat="1" ht="15.75" thickBot="1" x14ac:dyDescent="0.3">
      <c r="A90" s="101" t="s">
        <v>135</v>
      </c>
      <c r="B90" s="102" t="s">
        <v>136</v>
      </c>
      <c r="C90" s="107" t="s">
        <v>39</v>
      </c>
      <c r="D90" s="104">
        <f t="shared" si="8"/>
        <v>0</v>
      </c>
      <c r="E90" s="108">
        <v>0</v>
      </c>
      <c r="F90" s="108">
        <v>0</v>
      </c>
      <c r="G90" s="108">
        <v>0</v>
      </c>
      <c r="H90" s="108">
        <v>0</v>
      </c>
      <c r="I90" s="108">
        <v>0</v>
      </c>
      <c r="J90" s="108">
        <v>0</v>
      </c>
      <c r="K90" s="109">
        <v>0</v>
      </c>
      <c r="L90" s="108">
        <v>0</v>
      </c>
      <c r="M90" s="108">
        <v>0</v>
      </c>
      <c r="N90" s="108">
        <v>0</v>
      </c>
      <c r="O90" s="108">
        <v>0</v>
      </c>
      <c r="P90" s="108">
        <v>0</v>
      </c>
      <c r="Q90" s="110">
        <v>0</v>
      </c>
      <c r="R90" s="110">
        <v>0</v>
      </c>
      <c r="S90" s="110">
        <v>0</v>
      </c>
      <c r="T90" s="110"/>
      <c r="U90" s="110"/>
      <c r="V90" s="110"/>
      <c r="W90" s="111">
        <v>0</v>
      </c>
      <c r="X90" s="110"/>
      <c r="Y90" s="110"/>
      <c r="Z90" s="112">
        <v>0</v>
      </c>
      <c r="AA90" s="112">
        <v>0</v>
      </c>
      <c r="AB90" s="112"/>
      <c r="AC90" s="112"/>
      <c r="AD90" s="110">
        <v>0</v>
      </c>
      <c r="AE90" s="110"/>
      <c r="AF90" s="110">
        <v>0</v>
      </c>
      <c r="AG90" s="110">
        <v>0</v>
      </c>
      <c r="AH90" s="112">
        <v>0</v>
      </c>
      <c r="AI90" s="112">
        <v>0</v>
      </c>
    </row>
    <row r="91" spans="1:36" s="24" customFormat="1" ht="15.75" thickBot="1" x14ac:dyDescent="0.3">
      <c r="A91" s="79" t="s">
        <v>137</v>
      </c>
      <c r="B91" s="113" t="s">
        <v>138</v>
      </c>
      <c r="C91" s="12" t="s">
        <v>39</v>
      </c>
      <c r="D91" s="114">
        <f t="shared" si="8"/>
        <v>1307.537</v>
      </c>
      <c r="E91" s="82">
        <v>15.8</v>
      </c>
      <c r="F91" s="82">
        <f>84.86+40.99</f>
        <v>125.85</v>
      </c>
      <c r="G91" s="82">
        <v>13.8</v>
      </c>
      <c r="H91" s="82">
        <v>13.8</v>
      </c>
      <c r="I91" s="82">
        <v>8.3000000000000007</v>
      </c>
      <c r="J91" s="82">
        <v>11.8</v>
      </c>
      <c r="K91" s="82">
        <v>51</v>
      </c>
      <c r="L91" s="82">
        <v>10.36</v>
      </c>
      <c r="M91" s="82">
        <v>15.2</v>
      </c>
      <c r="N91" s="82">
        <v>8.1999999999999993</v>
      </c>
      <c r="O91" s="82">
        <v>23.15</v>
      </c>
      <c r="P91" s="82">
        <v>35.1</v>
      </c>
      <c r="Q91" s="82">
        <v>40.299999999999997</v>
      </c>
      <c r="R91" s="82">
        <v>26.54</v>
      </c>
      <c r="S91" s="82">
        <v>26.9</v>
      </c>
      <c r="T91" s="82">
        <v>26.8</v>
      </c>
      <c r="U91" s="82">
        <v>27</v>
      </c>
      <c r="V91" s="82">
        <v>27</v>
      </c>
      <c r="W91" s="82">
        <v>34.6</v>
      </c>
      <c r="X91" s="82">
        <v>35.200000000000003</v>
      </c>
      <c r="Y91" s="82">
        <v>33</v>
      </c>
      <c r="Z91" s="82">
        <v>205.45</v>
      </c>
      <c r="AA91" s="82">
        <v>28.3</v>
      </c>
      <c r="AB91" s="82">
        <f>180.4+51.037</f>
        <v>231.43700000000001</v>
      </c>
      <c r="AC91" s="82">
        <v>25.5</v>
      </c>
      <c r="AD91" s="82">
        <v>25.55</v>
      </c>
      <c r="AE91" s="82">
        <v>33.9</v>
      </c>
      <c r="AF91" s="82">
        <v>31.6</v>
      </c>
      <c r="AG91" s="82">
        <v>18.5</v>
      </c>
      <c r="AH91" s="82">
        <v>46.8</v>
      </c>
      <c r="AI91" s="82">
        <v>50.8</v>
      </c>
    </row>
    <row r="92" spans="1:36" s="24" customFormat="1" ht="15.75" thickBot="1" x14ac:dyDescent="0.3">
      <c r="A92" s="115"/>
      <c r="B92" s="116" t="s">
        <v>139</v>
      </c>
      <c r="C92" s="117" t="s">
        <v>39</v>
      </c>
      <c r="D92" s="80">
        <f>E92+F92+G92+H92+I92+J92+K92+L92+M92+N92+O92+P92+Q92+R92+S92+T92+U92+V92+W92+X92+Y92+Z92+AA92+AB92+AC92+AD92+AE92+AF92+AG92+AH92+AI92</f>
        <v>11556.999999999998</v>
      </c>
      <c r="E92" s="118">
        <f t="shared" ref="E92:AG92" si="12">E5+E66+E81+E88+E91</f>
        <v>66.956000000000003</v>
      </c>
      <c r="F92" s="118">
        <f t="shared" si="12"/>
        <v>790.32899999999995</v>
      </c>
      <c r="G92" s="118">
        <f t="shared" si="12"/>
        <v>44.414999999999999</v>
      </c>
      <c r="H92" s="118">
        <f t="shared" si="12"/>
        <v>89.10499999999999</v>
      </c>
      <c r="I92" s="118">
        <f t="shared" si="12"/>
        <v>157.386</v>
      </c>
      <c r="J92" s="118">
        <f t="shared" si="12"/>
        <v>342.22</v>
      </c>
      <c r="K92" s="118">
        <f t="shared" si="12"/>
        <v>198.86500000000001</v>
      </c>
      <c r="L92" s="118">
        <f t="shared" si="12"/>
        <v>126.22200000000001</v>
      </c>
      <c r="M92" s="118">
        <f t="shared" si="12"/>
        <v>481.27600000000001</v>
      </c>
      <c r="N92" s="118">
        <f t="shared" si="12"/>
        <v>62.86</v>
      </c>
      <c r="O92" s="118">
        <f t="shared" si="12"/>
        <v>59.905999999999999</v>
      </c>
      <c r="P92" s="118">
        <f t="shared" si="12"/>
        <v>464.31600000000003</v>
      </c>
      <c r="Q92" s="118">
        <f t="shared" si="12"/>
        <v>911.1389999999999</v>
      </c>
      <c r="R92" s="118">
        <f t="shared" si="12"/>
        <v>306.71700000000004</v>
      </c>
      <c r="S92" s="118">
        <f t="shared" si="12"/>
        <v>237.83500000000001</v>
      </c>
      <c r="T92" s="118">
        <f t="shared" si="12"/>
        <v>257.81700000000001</v>
      </c>
      <c r="U92" s="118">
        <f t="shared" si="12"/>
        <v>376.09699999999998</v>
      </c>
      <c r="V92" s="118">
        <f t="shared" si="12"/>
        <v>237.16900000000001</v>
      </c>
      <c r="W92" s="118">
        <f t="shared" si="12"/>
        <v>399.13100000000003</v>
      </c>
      <c r="X92" s="118">
        <f t="shared" si="12"/>
        <v>67.325999999999993</v>
      </c>
      <c r="Y92" s="118">
        <f t="shared" si="12"/>
        <v>259.69200000000001</v>
      </c>
      <c r="Z92" s="118">
        <f>Z5+Z66+Z81+Z88+Z91</f>
        <v>1835.5220000000002</v>
      </c>
      <c r="AA92" s="118">
        <f>AA5+AA66+AA81+AA88+AA91</f>
        <v>116.496</v>
      </c>
      <c r="AB92" s="118">
        <f>AB5+AB66+AB81+AB88+AB91</f>
        <v>1386.5</v>
      </c>
      <c r="AC92" s="118">
        <f>AC5+AC66+AC81+AC88+AC91</f>
        <v>336.24099999999999</v>
      </c>
      <c r="AD92" s="118">
        <f t="shared" si="12"/>
        <v>370.87900000000008</v>
      </c>
      <c r="AE92" s="118">
        <f t="shared" si="12"/>
        <v>82.931999999999988</v>
      </c>
      <c r="AF92" s="118">
        <f t="shared" si="12"/>
        <v>246.98699999999999</v>
      </c>
      <c r="AG92" s="118">
        <f t="shared" si="12"/>
        <v>415.47</v>
      </c>
      <c r="AH92" s="118">
        <f>AH5+AH66+AH81+AH88+AH91</f>
        <v>664.02699999999993</v>
      </c>
      <c r="AI92" s="118">
        <f>AI5+AI66+AI81+AI88+AI91</f>
        <v>165.16699999999997</v>
      </c>
    </row>
    <row r="93" spans="1:36" x14ac:dyDescent="0.2">
      <c r="R93" s="119"/>
    </row>
  </sheetData>
  <mergeCells count="79">
    <mergeCell ref="A84:A85"/>
    <mergeCell ref="B84:B85"/>
    <mergeCell ref="A86:A87"/>
    <mergeCell ref="B86:B87"/>
    <mergeCell ref="S3:S4"/>
    <mergeCell ref="A77:A78"/>
    <mergeCell ref="B77:B78"/>
    <mergeCell ref="A79:A80"/>
    <mergeCell ref="B79:B80"/>
    <mergeCell ref="A82:A83"/>
    <mergeCell ref="B82:B83"/>
    <mergeCell ref="A71:A72"/>
    <mergeCell ref="B71:B72"/>
    <mergeCell ref="A73:A74"/>
    <mergeCell ref="B73:B74"/>
    <mergeCell ref="A75:A76"/>
    <mergeCell ref="A60:A61"/>
    <mergeCell ref="B60:B61"/>
    <mergeCell ref="B75:B76"/>
    <mergeCell ref="A62:A63"/>
    <mergeCell ref="B62:B63"/>
    <mergeCell ref="B64:B65"/>
    <mergeCell ref="A67:A68"/>
    <mergeCell ref="B67:B68"/>
    <mergeCell ref="A69:A70"/>
    <mergeCell ref="B69:B70"/>
    <mergeCell ref="A54:A55"/>
    <mergeCell ref="B54:B55"/>
    <mergeCell ref="A56:A57"/>
    <mergeCell ref="B56:B57"/>
    <mergeCell ref="A58:A59"/>
    <mergeCell ref="B58:B59"/>
    <mergeCell ref="A48:A49"/>
    <mergeCell ref="B48:B49"/>
    <mergeCell ref="A50:A51"/>
    <mergeCell ref="B50:B51"/>
    <mergeCell ref="A52:A53"/>
    <mergeCell ref="B52:B53"/>
    <mergeCell ref="A42:A43"/>
    <mergeCell ref="B42:B43"/>
    <mergeCell ref="A44:A45"/>
    <mergeCell ref="B44:B45"/>
    <mergeCell ref="A46:A47"/>
    <mergeCell ref="B46:B47"/>
    <mergeCell ref="A36:A37"/>
    <mergeCell ref="B36:B37"/>
    <mergeCell ref="A38:A39"/>
    <mergeCell ref="B38:B39"/>
    <mergeCell ref="A40:A41"/>
    <mergeCell ref="B40:B41"/>
    <mergeCell ref="A29:A31"/>
    <mergeCell ref="B29:B31"/>
    <mergeCell ref="A32:A33"/>
    <mergeCell ref="B32:B33"/>
    <mergeCell ref="A34:A35"/>
    <mergeCell ref="B34:B35"/>
    <mergeCell ref="A22:A23"/>
    <mergeCell ref="B22:B23"/>
    <mergeCell ref="A25:A26"/>
    <mergeCell ref="B25:B26"/>
    <mergeCell ref="A27:A28"/>
    <mergeCell ref="B27:B28"/>
    <mergeCell ref="A16:A17"/>
    <mergeCell ref="B16:B17"/>
    <mergeCell ref="A18:A19"/>
    <mergeCell ref="B18:B19"/>
    <mergeCell ref="A20:A21"/>
    <mergeCell ref="B20:B21"/>
    <mergeCell ref="D3:D4"/>
    <mergeCell ref="A6:A8"/>
    <mergeCell ref="A11:A12"/>
    <mergeCell ref="B11:B12"/>
    <mergeCell ref="A14:A15"/>
    <mergeCell ref="B14:B15"/>
    <mergeCell ref="A9:A10"/>
    <mergeCell ref="B9:B10"/>
    <mergeCell ref="A3:A4"/>
    <mergeCell ref="B3:B4"/>
    <mergeCell ref="C3:C4"/>
  </mergeCells>
  <pageMargins left="0.19685039370078741" right="0.11811023622047245" top="0.19685039370078741" bottom="0.15748031496062992" header="0" footer="0"/>
  <pageSetup paperSize="9" scale="55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3"/>
  <sheetViews>
    <sheetView topLeftCell="B1" workbookViewId="0">
      <pane xSplit="2" ySplit="5" topLeftCell="D6" activePane="bottomRight" state="frozen"/>
      <selection activeCell="B1" sqref="B1"/>
      <selection pane="topRight" activeCell="D1" sqref="D1"/>
      <selection pane="bottomLeft" activeCell="B6" sqref="B6"/>
      <selection pane="bottomRight" activeCell="AM33" sqref="AM33"/>
    </sheetView>
  </sheetViews>
  <sheetFormatPr defaultColWidth="8.85546875" defaultRowHeight="12.75" x14ac:dyDescent="0.2"/>
  <cols>
    <col min="1" max="1" width="6.28515625" customWidth="1"/>
    <col min="2" max="2" width="46.7109375" customWidth="1"/>
    <col min="3" max="3" width="12.5703125" customWidth="1"/>
    <col min="4" max="4" width="13" hidden="1" customWidth="1"/>
    <col min="5" max="6" width="11.42578125" hidden="1" customWidth="1"/>
    <col min="7" max="7" width="8.5703125" hidden="1" customWidth="1"/>
    <col min="8" max="8" width="8.85546875" hidden="1" customWidth="1"/>
    <col min="9" max="9" width="9" hidden="1" customWidth="1"/>
    <col min="10" max="10" width="8.85546875" hidden="1" customWidth="1"/>
    <col min="11" max="12" width="8.42578125" hidden="1" customWidth="1"/>
    <col min="13" max="17" width="8.85546875" hidden="1" customWidth="1"/>
    <col min="18" max="18" width="8.42578125" hidden="1" customWidth="1"/>
    <col min="19" max="19" width="9.7109375" hidden="1" customWidth="1"/>
    <col min="20" max="20" width="8.28515625" customWidth="1"/>
    <col min="21" max="21" width="9.85546875" hidden="1" customWidth="1"/>
    <col min="22" max="22" width="10.7109375" hidden="1" customWidth="1"/>
    <col min="23" max="23" width="9.7109375" hidden="1" customWidth="1"/>
    <col min="24" max="24" width="8.42578125" hidden="1" customWidth="1"/>
    <col min="25" max="25" width="8.85546875" hidden="1" customWidth="1"/>
    <col min="26" max="26" width="10" hidden="1" customWidth="1"/>
    <col min="27" max="27" width="8.85546875" hidden="1" customWidth="1"/>
    <col min="28" max="28" width="10.28515625" hidden="1" customWidth="1"/>
    <col min="29" max="34" width="8.85546875" hidden="1" customWidth="1"/>
    <col min="35" max="35" width="8.7109375" hidden="1" customWidth="1"/>
  </cols>
  <sheetData>
    <row r="1" spans="1:35" ht="18.75" x14ac:dyDescent="0.3">
      <c r="A1" s="1" t="s">
        <v>0</v>
      </c>
      <c r="B1" s="1"/>
      <c r="C1" s="1"/>
      <c r="D1" s="1"/>
      <c r="E1" s="1"/>
      <c r="F1" s="1"/>
      <c r="G1" s="1"/>
      <c r="H1" s="2"/>
      <c r="I1" s="1"/>
      <c r="K1" s="1"/>
      <c r="L1" s="2"/>
      <c r="R1" s="1"/>
      <c r="S1" s="1"/>
      <c r="T1" s="1"/>
      <c r="U1" s="1"/>
      <c r="V1" s="1"/>
      <c r="W1" s="1"/>
      <c r="X1" s="1"/>
      <c r="Y1" s="1"/>
      <c r="AD1" s="1"/>
      <c r="AE1" s="1"/>
      <c r="AF1" s="1"/>
      <c r="AG1" s="1"/>
      <c r="AH1" s="2"/>
      <c r="AI1" s="2"/>
    </row>
    <row r="2" spans="1:35" ht="13.5" thickBot="1" x14ac:dyDescent="0.25">
      <c r="A2" s="3"/>
      <c r="B2" s="2"/>
      <c r="C2" s="2"/>
      <c r="D2" s="4"/>
      <c r="E2" s="5">
        <v>1</v>
      </c>
      <c r="F2" s="5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4">
        <v>11</v>
      </c>
      <c r="P2" s="4">
        <v>12</v>
      </c>
      <c r="Q2" s="4">
        <v>13</v>
      </c>
      <c r="R2" s="4">
        <v>14</v>
      </c>
      <c r="S2" s="4">
        <v>15</v>
      </c>
      <c r="T2" s="4">
        <v>16</v>
      </c>
      <c r="U2" s="4">
        <v>17</v>
      </c>
      <c r="V2" s="4">
        <v>18</v>
      </c>
      <c r="W2" s="4">
        <v>19</v>
      </c>
      <c r="X2" s="4">
        <v>20</v>
      </c>
      <c r="Y2" s="4">
        <v>21</v>
      </c>
      <c r="Z2" s="4">
        <v>22</v>
      </c>
      <c r="AA2" s="4">
        <v>23</v>
      </c>
      <c r="AB2" s="4">
        <v>24</v>
      </c>
      <c r="AC2" s="4">
        <v>25</v>
      </c>
      <c r="AD2" s="4">
        <v>26</v>
      </c>
      <c r="AE2" s="4">
        <v>27</v>
      </c>
      <c r="AF2" s="4">
        <v>28</v>
      </c>
      <c r="AG2" s="4">
        <v>29</v>
      </c>
      <c r="AH2" s="4">
        <v>30</v>
      </c>
      <c r="AI2" s="4">
        <v>31</v>
      </c>
    </row>
    <row r="3" spans="1:35" ht="15" customHeight="1" x14ac:dyDescent="0.2">
      <c r="A3" s="144" t="s">
        <v>1</v>
      </c>
      <c r="B3" s="146" t="s">
        <v>2</v>
      </c>
      <c r="C3" s="146" t="s">
        <v>3</v>
      </c>
      <c r="D3" s="129" t="s">
        <v>4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 t="s">
        <v>5</v>
      </c>
      <c r="S3" s="7"/>
      <c r="T3" s="191" t="s">
        <v>21</v>
      </c>
      <c r="U3" s="7"/>
      <c r="V3" s="7"/>
      <c r="W3" s="7"/>
      <c r="X3" s="7"/>
      <c r="Y3" s="7"/>
      <c r="Z3" s="9"/>
      <c r="AA3" s="7"/>
      <c r="AB3" s="7"/>
      <c r="AC3" s="7"/>
      <c r="AD3" s="7"/>
      <c r="AE3" s="7"/>
      <c r="AF3" s="7"/>
      <c r="AG3" s="7"/>
      <c r="AH3" s="7"/>
      <c r="AI3" s="7"/>
    </row>
    <row r="4" spans="1:35" ht="216" customHeight="1" thickBot="1" x14ac:dyDescent="0.25">
      <c r="A4" s="145"/>
      <c r="B4" s="147"/>
      <c r="C4" s="147"/>
      <c r="D4" s="130"/>
      <c r="E4" s="121" t="s">
        <v>6</v>
      </c>
      <c r="F4" s="122" t="s">
        <v>7</v>
      </c>
      <c r="G4" s="121" t="s">
        <v>8</v>
      </c>
      <c r="H4" s="121" t="s">
        <v>9</v>
      </c>
      <c r="I4" s="121" t="s">
        <v>10</v>
      </c>
      <c r="J4" s="121" t="s">
        <v>11</v>
      </c>
      <c r="K4" s="121" t="s">
        <v>12</v>
      </c>
      <c r="L4" s="121" t="s">
        <v>13</v>
      </c>
      <c r="M4" s="121" t="s">
        <v>14</v>
      </c>
      <c r="N4" s="121" t="s">
        <v>15</v>
      </c>
      <c r="O4" s="121" t="s">
        <v>16</v>
      </c>
      <c r="P4" s="121" t="s">
        <v>17</v>
      </c>
      <c r="Q4" s="121" t="s">
        <v>18</v>
      </c>
      <c r="R4" s="121" t="s">
        <v>19</v>
      </c>
      <c r="S4" s="125" t="s">
        <v>20</v>
      </c>
      <c r="T4" s="194"/>
      <c r="U4" s="126" t="s">
        <v>22</v>
      </c>
      <c r="V4" s="121" t="s">
        <v>23</v>
      </c>
      <c r="W4" s="121" t="s">
        <v>24</v>
      </c>
      <c r="X4" s="121" t="s">
        <v>25</v>
      </c>
      <c r="Y4" s="121" t="s">
        <v>26</v>
      </c>
      <c r="Z4" s="121" t="s">
        <v>27</v>
      </c>
      <c r="AA4" s="121" t="s">
        <v>28</v>
      </c>
      <c r="AB4" s="122" t="s">
        <v>29</v>
      </c>
      <c r="AC4" s="122" t="s">
        <v>30</v>
      </c>
      <c r="AD4" s="121" t="s">
        <v>31</v>
      </c>
      <c r="AE4" s="121" t="s">
        <v>32</v>
      </c>
      <c r="AF4" s="121" t="s">
        <v>33</v>
      </c>
      <c r="AG4" s="121" t="s">
        <v>34</v>
      </c>
      <c r="AH4" s="121" t="s">
        <v>35</v>
      </c>
      <c r="AI4" s="121" t="s">
        <v>36</v>
      </c>
    </row>
    <row r="5" spans="1:35" ht="15.75" thickBot="1" x14ac:dyDescent="0.3">
      <c r="A5" s="10" t="s">
        <v>37</v>
      </c>
      <c r="B5" s="11" t="s">
        <v>38</v>
      </c>
      <c r="C5" s="12" t="s">
        <v>39</v>
      </c>
      <c r="D5" s="13">
        <f>E5+F5+G5+H5+I5+J5+K5+L5+M5+N5+O5+P5+Q5+R5+S5+T5+U5+V5+W5+X5+Y5+Z5+AA5+AB5+AC5+AD5+AE5+AF5+AG5+AH5+AI5</f>
        <v>8366.2249999999985</v>
      </c>
      <c r="E5" s="13">
        <f>E8+E15+E26+E28+E31+E33+E35+E37+E39+E41+E43+E45+E47+E49+E51+E53+E55+E57+E59+E61+E63+E65</f>
        <v>26.25</v>
      </c>
      <c r="F5" s="13">
        <f t="shared" ref="F5:AI5" si="0">F8+F15+F26+F28+F31+F33+F35+F37+F39+F41+F43+F45+F47+F49+F51+F53+F55+F57+F59+F61+F63+F65</f>
        <v>520.51499999999999</v>
      </c>
      <c r="G5" s="13">
        <f t="shared" si="0"/>
        <v>1.3240000000000001</v>
      </c>
      <c r="H5" s="13">
        <f t="shared" si="0"/>
        <v>46.024000000000001</v>
      </c>
      <c r="I5" s="13">
        <f t="shared" si="0"/>
        <v>122.694</v>
      </c>
      <c r="J5" s="13">
        <f t="shared" si="0"/>
        <v>255.39499999999998</v>
      </c>
      <c r="K5" s="13">
        <f t="shared" si="0"/>
        <v>10.170999999999999</v>
      </c>
      <c r="L5" s="13">
        <f t="shared" si="0"/>
        <v>83.254000000000005</v>
      </c>
      <c r="M5" s="13">
        <f t="shared" si="0"/>
        <v>419.66</v>
      </c>
      <c r="N5" s="13">
        <f t="shared" si="0"/>
        <v>2.6469999999999998</v>
      </c>
      <c r="O5" s="13">
        <f t="shared" si="0"/>
        <v>2.6469999999999998</v>
      </c>
      <c r="P5" s="13">
        <f t="shared" si="0"/>
        <v>378.98399999999998</v>
      </c>
      <c r="Q5" s="13">
        <f t="shared" si="0"/>
        <v>811.81099999999992</v>
      </c>
      <c r="R5" s="13">
        <f t="shared" si="0"/>
        <v>237.92100000000002</v>
      </c>
      <c r="S5" s="13">
        <f t="shared" si="0"/>
        <v>160.74700000000001</v>
      </c>
      <c r="T5" s="80">
        <f t="shared" si="0"/>
        <v>150.42100000000002</v>
      </c>
      <c r="U5" s="13">
        <f t="shared" si="0"/>
        <v>307.99699999999996</v>
      </c>
      <c r="V5" s="13">
        <f t="shared" si="0"/>
        <v>149.09700000000001</v>
      </c>
      <c r="W5" s="13">
        <f t="shared" si="0"/>
        <v>309.54699999999997</v>
      </c>
      <c r="X5" s="13">
        <f t="shared" si="0"/>
        <v>2.6469999999999998</v>
      </c>
      <c r="Y5" s="13">
        <f t="shared" si="0"/>
        <v>190.125</v>
      </c>
      <c r="Z5" s="13">
        <f>Z8+Z15+Z26+Z28+Z31+Z33+Z35+Z37+Z39+Z41+Z43+Z45+Z47+Z49+Z51+Z53+Z55+Z57+Z59+Z61+Z63+Z65</f>
        <v>1485.2360000000001</v>
      </c>
      <c r="AA5" s="13">
        <f t="shared" si="0"/>
        <v>45.021999999999998</v>
      </c>
      <c r="AB5" s="13">
        <f t="shared" si="0"/>
        <v>1046.4859999999999</v>
      </c>
      <c r="AC5" s="13">
        <f t="shared" si="0"/>
        <v>264.84699999999998</v>
      </c>
      <c r="AD5" s="13">
        <f t="shared" si="0"/>
        <v>297.62200000000001</v>
      </c>
      <c r="AE5" s="13">
        <f t="shared" si="0"/>
        <v>1.325</v>
      </c>
      <c r="AF5" s="13">
        <f t="shared" si="0"/>
        <v>169.947</v>
      </c>
      <c r="AG5" s="13">
        <f t="shared" si="0"/>
        <v>325.46800000000002</v>
      </c>
      <c r="AH5" s="13">
        <f t="shared" si="0"/>
        <v>507.84699999999998</v>
      </c>
      <c r="AI5" s="13">
        <f t="shared" si="0"/>
        <v>32.546999999999997</v>
      </c>
    </row>
    <row r="6" spans="1:35" s="18" customFormat="1" ht="15" x14ac:dyDescent="0.25">
      <c r="A6" s="131">
        <v>1</v>
      </c>
      <c r="B6" s="14" t="s">
        <v>40</v>
      </c>
      <c r="C6" s="15" t="s">
        <v>41</v>
      </c>
      <c r="D6" s="16">
        <f>E6+F6+G6+H6+I6+J6+K6+L6+M6+N6+O6+P6+Q6+R6+S6+T6+U6+V6+W6+X6+Y6+Z6+AA6+AB6+AC6+AD6+AE6+AF6+AG6+AH6+AI6</f>
        <v>3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>
        <v>1</v>
      </c>
      <c r="R6" s="17">
        <v>0</v>
      </c>
      <c r="S6" s="17">
        <v>0</v>
      </c>
      <c r="T6" s="17"/>
      <c r="U6" s="17">
        <v>1</v>
      </c>
      <c r="V6" s="17"/>
      <c r="W6" s="17"/>
      <c r="X6" s="17"/>
      <c r="Y6" s="17">
        <v>1</v>
      </c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s="24" customFormat="1" ht="15" x14ac:dyDescent="0.25">
      <c r="A7" s="132"/>
      <c r="B7" s="19"/>
      <c r="C7" s="20" t="s">
        <v>42</v>
      </c>
      <c r="D7" s="21">
        <f t="shared" ref="D7:D70" si="1">E7+F7+G7+H7+I7+J7+K7+L7+M7+N7+O7+P7+Q7+R7+S7+T7+U7+V7+W7+X7+Y7+Z7+AA7+AB7+AC7+AD7+AE7+AF7+AG7+AH7+AI7</f>
        <v>0.60000000000000009</v>
      </c>
      <c r="E7" s="22">
        <f t="shared" ref="E7:V8" si="2">E9+E11</f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2">
        <f t="shared" si="2"/>
        <v>0</v>
      </c>
      <c r="K7" s="23">
        <f t="shared" si="2"/>
        <v>0</v>
      </c>
      <c r="L7" s="23">
        <f t="shared" si="2"/>
        <v>0</v>
      </c>
      <c r="M7" s="23">
        <f t="shared" si="2"/>
        <v>0</v>
      </c>
      <c r="N7" s="22">
        <f t="shared" si="2"/>
        <v>0</v>
      </c>
      <c r="O7" s="22">
        <f t="shared" si="2"/>
        <v>0</v>
      </c>
      <c r="P7" s="22">
        <f t="shared" si="2"/>
        <v>0</v>
      </c>
      <c r="Q7" s="22">
        <f t="shared" si="2"/>
        <v>0.2</v>
      </c>
      <c r="R7" s="22">
        <f t="shared" si="2"/>
        <v>0</v>
      </c>
      <c r="S7" s="22">
        <f t="shared" si="2"/>
        <v>0</v>
      </c>
      <c r="T7" s="22">
        <f t="shared" si="2"/>
        <v>0</v>
      </c>
      <c r="U7" s="22">
        <f t="shared" si="2"/>
        <v>0.2</v>
      </c>
      <c r="V7" s="22">
        <f t="shared" si="2"/>
        <v>0</v>
      </c>
      <c r="W7" s="22">
        <f>W9+W11</f>
        <v>0</v>
      </c>
      <c r="X7" s="22">
        <f t="shared" ref="X7:AI8" si="3">X9+X11</f>
        <v>0</v>
      </c>
      <c r="Y7" s="22">
        <f t="shared" si="3"/>
        <v>0.2</v>
      </c>
      <c r="Z7" s="22">
        <f t="shared" si="3"/>
        <v>0</v>
      </c>
      <c r="AA7" s="22">
        <f t="shared" si="3"/>
        <v>0</v>
      </c>
      <c r="AB7" s="22">
        <f t="shared" si="3"/>
        <v>0</v>
      </c>
      <c r="AC7" s="22">
        <f t="shared" si="3"/>
        <v>0</v>
      </c>
      <c r="AD7" s="22">
        <f t="shared" si="3"/>
        <v>0</v>
      </c>
      <c r="AE7" s="22">
        <f t="shared" si="3"/>
        <v>0</v>
      </c>
      <c r="AF7" s="23">
        <f t="shared" si="3"/>
        <v>0</v>
      </c>
      <c r="AG7" s="23">
        <f t="shared" si="3"/>
        <v>0</v>
      </c>
      <c r="AH7" s="22">
        <f t="shared" si="3"/>
        <v>0</v>
      </c>
      <c r="AI7" s="23">
        <f t="shared" si="3"/>
        <v>0</v>
      </c>
    </row>
    <row r="8" spans="1:35" s="24" customFormat="1" ht="15" x14ac:dyDescent="0.25">
      <c r="A8" s="133"/>
      <c r="B8" s="25" t="s">
        <v>43</v>
      </c>
      <c r="C8" s="20" t="s">
        <v>39</v>
      </c>
      <c r="D8" s="21">
        <f t="shared" si="1"/>
        <v>476.70000000000005</v>
      </c>
      <c r="E8" s="22">
        <f t="shared" si="2"/>
        <v>0</v>
      </c>
      <c r="F8" s="22">
        <f t="shared" si="2"/>
        <v>0</v>
      </c>
      <c r="G8" s="22">
        <f t="shared" si="2"/>
        <v>0</v>
      </c>
      <c r="H8" s="22">
        <f t="shared" si="2"/>
        <v>0</v>
      </c>
      <c r="I8" s="22">
        <f t="shared" si="2"/>
        <v>0</v>
      </c>
      <c r="J8" s="22">
        <f t="shared" si="2"/>
        <v>0</v>
      </c>
      <c r="K8" s="23">
        <f t="shared" si="2"/>
        <v>0</v>
      </c>
      <c r="L8" s="23">
        <f t="shared" si="2"/>
        <v>0</v>
      </c>
      <c r="M8" s="23">
        <f t="shared" si="2"/>
        <v>0</v>
      </c>
      <c r="N8" s="22">
        <f t="shared" si="2"/>
        <v>0</v>
      </c>
      <c r="O8" s="22">
        <f t="shared" si="2"/>
        <v>0</v>
      </c>
      <c r="P8" s="22">
        <f t="shared" si="2"/>
        <v>0</v>
      </c>
      <c r="Q8" s="22">
        <f t="shared" si="2"/>
        <v>158.9</v>
      </c>
      <c r="R8" s="22">
        <f t="shared" si="2"/>
        <v>0</v>
      </c>
      <c r="S8" s="22">
        <f t="shared" si="2"/>
        <v>0</v>
      </c>
      <c r="T8" s="22">
        <f t="shared" si="2"/>
        <v>0</v>
      </c>
      <c r="U8" s="22">
        <f t="shared" si="2"/>
        <v>158.9</v>
      </c>
      <c r="V8" s="22">
        <f t="shared" si="2"/>
        <v>0</v>
      </c>
      <c r="W8" s="22">
        <f>W10+W12</f>
        <v>0</v>
      </c>
      <c r="X8" s="22">
        <f t="shared" si="3"/>
        <v>0</v>
      </c>
      <c r="Y8" s="22">
        <f t="shared" si="3"/>
        <v>158.9</v>
      </c>
      <c r="Z8" s="22">
        <f t="shared" si="3"/>
        <v>0</v>
      </c>
      <c r="AA8" s="22">
        <f t="shared" si="3"/>
        <v>0</v>
      </c>
      <c r="AB8" s="22">
        <f t="shared" si="3"/>
        <v>0</v>
      </c>
      <c r="AC8" s="22">
        <f t="shared" si="3"/>
        <v>0</v>
      </c>
      <c r="AD8" s="22">
        <f t="shared" si="3"/>
        <v>0</v>
      </c>
      <c r="AE8" s="22">
        <f t="shared" si="3"/>
        <v>0</v>
      </c>
      <c r="AF8" s="23">
        <f t="shared" si="3"/>
        <v>0</v>
      </c>
      <c r="AG8" s="23">
        <f t="shared" si="3"/>
        <v>0</v>
      </c>
      <c r="AH8" s="22">
        <f t="shared" si="3"/>
        <v>0</v>
      </c>
      <c r="AI8" s="23">
        <f t="shared" si="3"/>
        <v>0</v>
      </c>
    </row>
    <row r="9" spans="1:35" s="24" customFormat="1" ht="15" x14ac:dyDescent="0.25">
      <c r="A9" s="142" t="s">
        <v>44</v>
      </c>
      <c r="B9" s="136" t="s">
        <v>45</v>
      </c>
      <c r="C9" s="26" t="s">
        <v>42</v>
      </c>
      <c r="D9" s="27">
        <f t="shared" si="1"/>
        <v>0</v>
      </c>
      <c r="E9" s="28"/>
      <c r="F9" s="28"/>
      <c r="G9" s="28"/>
      <c r="H9" s="28"/>
      <c r="I9" s="28"/>
      <c r="J9" s="28"/>
      <c r="K9" s="28"/>
      <c r="L9" s="29"/>
      <c r="M9" s="29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30"/>
    </row>
    <row r="10" spans="1:35" s="24" customFormat="1" ht="15" x14ac:dyDescent="0.25">
      <c r="A10" s="143"/>
      <c r="B10" s="137"/>
      <c r="C10" s="26" t="s">
        <v>39</v>
      </c>
      <c r="D10" s="27">
        <f t="shared" si="1"/>
        <v>0</v>
      </c>
      <c r="E10" s="28"/>
      <c r="F10" s="28"/>
      <c r="G10" s="28"/>
      <c r="H10" s="28"/>
      <c r="I10" s="28"/>
      <c r="J10" s="28"/>
      <c r="K10" s="28"/>
      <c r="L10" s="29"/>
      <c r="M10" s="29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30"/>
    </row>
    <row r="11" spans="1:35" s="24" customFormat="1" ht="15" x14ac:dyDescent="0.25">
      <c r="A11" s="134" t="s">
        <v>46</v>
      </c>
      <c r="B11" s="136" t="s">
        <v>47</v>
      </c>
      <c r="C11" s="26" t="s">
        <v>42</v>
      </c>
      <c r="D11" s="27">
        <f t="shared" si="1"/>
        <v>0.60000000000000009</v>
      </c>
      <c r="E11" s="31"/>
      <c r="F11" s="31"/>
      <c r="G11" s="31"/>
      <c r="H11" s="31"/>
      <c r="I11" s="31"/>
      <c r="J11" s="31"/>
      <c r="K11" s="32"/>
      <c r="L11" s="31"/>
      <c r="M11" s="31"/>
      <c r="N11" s="31"/>
      <c r="O11" s="31"/>
      <c r="P11" s="31"/>
      <c r="Q11" s="32">
        <v>0.2</v>
      </c>
      <c r="R11" s="31"/>
      <c r="S11" s="31"/>
      <c r="T11" s="31"/>
      <c r="U11" s="32">
        <v>0.2</v>
      </c>
      <c r="V11" s="31"/>
      <c r="W11" s="31"/>
      <c r="X11" s="31"/>
      <c r="Y11" s="32">
        <v>0.2</v>
      </c>
      <c r="Z11" s="31"/>
      <c r="AA11" s="31"/>
      <c r="AB11" s="31"/>
      <c r="AC11" s="31"/>
      <c r="AD11" s="31"/>
      <c r="AE11" s="31"/>
      <c r="AF11" s="32"/>
      <c r="AG11" s="32"/>
      <c r="AH11" s="31"/>
      <c r="AI11" s="31"/>
    </row>
    <row r="12" spans="1:35" s="24" customFormat="1" ht="15" x14ac:dyDescent="0.25">
      <c r="A12" s="135"/>
      <c r="B12" s="137"/>
      <c r="C12" s="26" t="s">
        <v>39</v>
      </c>
      <c r="D12" s="27">
        <f t="shared" si="1"/>
        <v>476.70000000000005</v>
      </c>
      <c r="E12" s="31"/>
      <c r="F12" s="31"/>
      <c r="G12" s="31"/>
      <c r="H12" s="31"/>
      <c r="I12" s="31"/>
      <c r="J12" s="31"/>
      <c r="K12" s="32"/>
      <c r="L12" s="31"/>
      <c r="M12" s="31"/>
      <c r="N12" s="31"/>
      <c r="O12" s="31"/>
      <c r="P12" s="31"/>
      <c r="Q12" s="32">
        <v>158.9</v>
      </c>
      <c r="R12" s="31"/>
      <c r="S12" s="31"/>
      <c r="T12" s="31"/>
      <c r="U12" s="32">
        <v>158.9</v>
      </c>
      <c r="V12" s="31"/>
      <c r="W12" s="31"/>
      <c r="X12" s="31"/>
      <c r="Y12" s="32">
        <v>158.9</v>
      </c>
      <c r="Z12" s="31"/>
      <c r="AA12" s="31"/>
      <c r="AB12" s="31"/>
      <c r="AC12" s="31"/>
      <c r="AD12" s="31"/>
      <c r="AE12" s="31"/>
      <c r="AF12" s="32"/>
      <c r="AG12" s="32"/>
      <c r="AH12" s="31"/>
      <c r="AI12" s="31"/>
    </row>
    <row r="13" spans="1:35" s="24" customFormat="1" ht="23.45" customHeight="1" thickBot="1" x14ac:dyDescent="0.3">
      <c r="A13" s="120" t="s">
        <v>48</v>
      </c>
      <c r="B13" s="34" t="s">
        <v>49</v>
      </c>
      <c r="C13" s="35" t="s">
        <v>39</v>
      </c>
      <c r="D13" s="36">
        <f t="shared" si="1"/>
        <v>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s="24" customFormat="1" ht="15" customHeight="1" x14ac:dyDescent="0.25">
      <c r="A14" s="138" t="s">
        <v>50</v>
      </c>
      <c r="B14" s="140" t="s">
        <v>51</v>
      </c>
      <c r="C14" s="38" t="s">
        <v>41</v>
      </c>
      <c r="D14" s="16">
        <f t="shared" si="1"/>
        <v>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35" s="24" customFormat="1" ht="15.75" thickBot="1" x14ac:dyDescent="0.3">
      <c r="A15" s="139"/>
      <c r="B15" s="141"/>
      <c r="C15" s="40" t="s">
        <v>39</v>
      </c>
      <c r="D15" s="27">
        <f t="shared" si="1"/>
        <v>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</row>
    <row r="16" spans="1:35" s="24" customFormat="1" ht="15" hidden="1" customHeight="1" x14ac:dyDescent="0.25">
      <c r="A16" s="148" t="s">
        <v>52</v>
      </c>
      <c r="B16" s="149" t="s">
        <v>53</v>
      </c>
      <c r="C16" s="26" t="s">
        <v>54</v>
      </c>
      <c r="D16" s="27">
        <f t="shared" si="1"/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</row>
    <row r="17" spans="1:35" s="24" customFormat="1" ht="15" hidden="1" customHeight="1" x14ac:dyDescent="0.25">
      <c r="A17" s="139"/>
      <c r="B17" s="150"/>
      <c r="C17" s="26" t="s">
        <v>39</v>
      </c>
      <c r="D17" s="27">
        <f t="shared" si="1"/>
        <v>0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 s="24" customFormat="1" ht="15" hidden="1" customHeight="1" x14ac:dyDescent="0.25">
      <c r="A18" s="148" t="s">
        <v>55</v>
      </c>
      <c r="B18" s="151" t="s">
        <v>56</v>
      </c>
      <c r="C18" s="26" t="s">
        <v>57</v>
      </c>
      <c r="D18" s="27">
        <f t="shared" si="1"/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35" s="24" customFormat="1" ht="18.600000000000001" hidden="1" customHeight="1" x14ac:dyDescent="0.25">
      <c r="A19" s="139"/>
      <c r="B19" s="152"/>
      <c r="C19" s="26" t="s">
        <v>39</v>
      </c>
      <c r="D19" s="27">
        <f t="shared" si="1"/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 s="24" customFormat="1" ht="15" hidden="1" customHeight="1" x14ac:dyDescent="0.25">
      <c r="A20" s="148" t="s">
        <v>58</v>
      </c>
      <c r="B20" s="151" t="s">
        <v>59</v>
      </c>
      <c r="C20" s="26" t="s">
        <v>57</v>
      </c>
      <c r="D20" s="27">
        <f t="shared" si="1"/>
        <v>0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</row>
    <row r="21" spans="1:35" s="24" customFormat="1" ht="15" hidden="1" customHeight="1" x14ac:dyDescent="0.25">
      <c r="A21" s="139"/>
      <c r="B21" s="152"/>
      <c r="C21" s="26" t="s">
        <v>39</v>
      </c>
      <c r="D21" s="27">
        <f t="shared" si="1"/>
        <v>0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</row>
    <row r="22" spans="1:35" s="24" customFormat="1" ht="15" hidden="1" customHeight="1" x14ac:dyDescent="0.25">
      <c r="A22" s="148" t="s">
        <v>60</v>
      </c>
      <c r="B22" s="149" t="s">
        <v>61</v>
      </c>
      <c r="C22" s="26" t="s">
        <v>62</v>
      </c>
      <c r="D22" s="27">
        <f t="shared" si="1"/>
        <v>0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</row>
    <row r="23" spans="1:35" s="24" customFormat="1" ht="15" hidden="1" customHeight="1" x14ac:dyDescent="0.25">
      <c r="A23" s="139"/>
      <c r="B23" s="150"/>
      <c r="C23" s="26" t="s">
        <v>39</v>
      </c>
      <c r="D23" s="27">
        <f t="shared" si="1"/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 s="24" customFormat="1" ht="22.9" hidden="1" customHeight="1" x14ac:dyDescent="0.25">
      <c r="A24" s="43" t="s">
        <v>63</v>
      </c>
      <c r="B24" s="44" t="s">
        <v>64</v>
      </c>
      <c r="C24" s="45" t="s">
        <v>39</v>
      </c>
      <c r="D24" s="27">
        <f t="shared" si="1"/>
        <v>0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 s="24" customFormat="1" ht="15" x14ac:dyDescent="0.25">
      <c r="A25" s="153" t="s">
        <v>65</v>
      </c>
      <c r="B25" s="155" t="s">
        <v>66</v>
      </c>
      <c r="C25" s="46" t="s">
        <v>67</v>
      </c>
      <c r="D25" s="27">
        <f t="shared" si="1"/>
        <v>1.7200000000000002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29">
        <v>0.1</v>
      </c>
      <c r="S25" s="29">
        <v>0.12</v>
      </c>
      <c r="T25" s="47">
        <v>0.1</v>
      </c>
      <c r="U25" s="29">
        <v>0.1</v>
      </c>
      <c r="V25" s="29">
        <v>0.1</v>
      </c>
      <c r="W25" s="28"/>
      <c r="X25" s="28"/>
      <c r="Y25" s="28"/>
      <c r="Z25" s="29">
        <v>0.6</v>
      </c>
      <c r="AA25" s="28"/>
      <c r="AB25" s="29">
        <v>0.6</v>
      </c>
      <c r="AC25" s="28"/>
      <c r="AD25" s="28"/>
      <c r="AE25" s="28"/>
      <c r="AF25" s="28"/>
      <c r="AG25" s="29"/>
      <c r="AH25" s="28"/>
      <c r="AI25" s="28"/>
    </row>
    <row r="26" spans="1:35" s="24" customFormat="1" ht="15.75" thickBot="1" x14ac:dyDescent="0.3">
      <c r="A26" s="154"/>
      <c r="B26" s="156"/>
      <c r="C26" s="48" t="s">
        <v>39</v>
      </c>
      <c r="D26" s="36">
        <f t="shared" si="1"/>
        <v>1001.4099999999999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/>
      <c r="R26" s="50">
        <v>58.22</v>
      </c>
      <c r="S26" s="50">
        <v>69.87</v>
      </c>
      <c r="T26" s="36">
        <v>58.22</v>
      </c>
      <c r="U26" s="50">
        <v>58.22</v>
      </c>
      <c r="V26" s="50">
        <v>58.22</v>
      </c>
      <c r="W26" s="49"/>
      <c r="X26" s="49"/>
      <c r="Y26" s="49"/>
      <c r="Z26" s="50">
        <v>349.33</v>
      </c>
      <c r="AA26" s="49"/>
      <c r="AB26" s="50">
        <v>349.33</v>
      </c>
      <c r="AC26" s="49"/>
      <c r="AD26" s="51"/>
      <c r="AE26" s="49"/>
      <c r="AF26" s="49"/>
      <c r="AG26" s="49"/>
      <c r="AH26" s="49"/>
      <c r="AI26" s="49"/>
    </row>
    <row r="27" spans="1:35" s="24" customFormat="1" ht="15" x14ac:dyDescent="0.25">
      <c r="A27" s="153" t="s">
        <v>68</v>
      </c>
      <c r="B27" s="155" t="s">
        <v>69</v>
      </c>
      <c r="C27" s="52" t="s">
        <v>42</v>
      </c>
      <c r="D27" s="53">
        <f t="shared" si="1"/>
        <v>0.2</v>
      </c>
      <c r="E27" s="54"/>
      <c r="F27" s="54"/>
      <c r="G27" s="54"/>
      <c r="H27" s="54"/>
      <c r="I27" s="55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6"/>
      <c r="U27" s="54"/>
      <c r="V27" s="54"/>
      <c r="W27" s="54"/>
      <c r="X27" s="54"/>
      <c r="Y27" s="54"/>
      <c r="Z27" s="55"/>
      <c r="AA27" s="54">
        <v>0.2</v>
      </c>
      <c r="AB27" s="54"/>
      <c r="AC27" s="54"/>
      <c r="AD27" s="54"/>
      <c r="AE27" s="54"/>
      <c r="AF27" s="54"/>
      <c r="AG27" s="54"/>
      <c r="AH27" s="54"/>
      <c r="AI27" s="54"/>
    </row>
    <row r="28" spans="1:35" s="24" customFormat="1" ht="15.75" thickBot="1" x14ac:dyDescent="0.3">
      <c r="A28" s="154"/>
      <c r="B28" s="156"/>
      <c r="C28" s="45" t="s">
        <v>39</v>
      </c>
      <c r="D28" s="36">
        <f t="shared" si="1"/>
        <v>42.375</v>
      </c>
      <c r="E28" s="50"/>
      <c r="F28" s="50"/>
      <c r="G28" s="50"/>
      <c r="H28" s="50"/>
      <c r="I28" s="51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36"/>
      <c r="U28" s="50"/>
      <c r="V28" s="50"/>
      <c r="W28" s="50"/>
      <c r="X28" s="50"/>
      <c r="Y28" s="50"/>
      <c r="Z28" s="51"/>
      <c r="AA28" s="50">
        <v>42.375</v>
      </c>
      <c r="AB28" s="50"/>
      <c r="AC28" s="50"/>
      <c r="AD28" s="50"/>
      <c r="AE28" s="50"/>
      <c r="AF28" s="50"/>
      <c r="AG28" s="50"/>
      <c r="AH28" s="50"/>
      <c r="AI28" s="50"/>
    </row>
    <row r="29" spans="1:35" s="24" customFormat="1" ht="15" x14ac:dyDescent="0.25">
      <c r="A29" s="153" t="s">
        <v>70</v>
      </c>
      <c r="B29" s="158" t="s">
        <v>71</v>
      </c>
      <c r="C29" s="46" t="s">
        <v>42</v>
      </c>
      <c r="D29" s="53">
        <f t="shared" si="1"/>
        <v>3.2960000000000003</v>
      </c>
      <c r="E29" s="39"/>
      <c r="F29" s="39">
        <v>0.41199999999999998</v>
      </c>
      <c r="G29" s="39"/>
      <c r="H29" s="39"/>
      <c r="I29" s="39"/>
      <c r="J29" s="39">
        <v>0.128</v>
      </c>
      <c r="K29" s="39"/>
      <c r="L29" s="39"/>
      <c r="M29" s="39">
        <v>9.1999999999999998E-2</v>
      </c>
      <c r="N29" s="39"/>
      <c r="O29" s="57"/>
      <c r="P29" s="57"/>
      <c r="Q29" s="57">
        <v>0.21</v>
      </c>
      <c r="R29" s="57"/>
      <c r="S29" s="57"/>
      <c r="T29" s="57"/>
      <c r="U29" s="57"/>
      <c r="V29" s="57"/>
      <c r="W29" s="56">
        <v>0.14199999999999999</v>
      </c>
      <c r="X29" s="57"/>
      <c r="Y29" s="39"/>
      <c r="Z29" s="56">
        <v>0.86699999999999999</v>
      </c>
      <c r="AA29" s="57"/>
      <c r="AB29" s="57">
        <v>0.33</v>
      </c>
      <c r="AC29" s="57">
        <v>0.124</v>
      </c>
      <c r="AD29" s="39">
        <v>0.19800000000000001</v>
      </c>
      <c r="AE29" s="39"/>
      <c r="AF29" s="39"/>
      <c r="AG29" s="39">
        <v>0.122</v>
      </c>
      <c r="AH29" s="39">
        <v>0.67100000000000004</v>
      </c>
      <c r="AI29" s="57"/>
    </row>
    <row r="30" spans="1:35" s="24" customFormat="1" ht="15" x14ac:dyDescent="0.25">
      <c r="A30" s="157"/>
      <c r="B30" s="159"/>
      <c r="C30" s="26" t="s">
        <v>72</v>
      </c>
      <c r="D30" s="58">
        <f t="shared" si="1"/>
        <v>21</v>
      </c>
      <c r="E30" s="41"/>
      <c r="F30" s="41">
        <v>1</v>
      </c>
      <c r="G30" s="41"/>
      <c r="H30" s="41"/>
      <c r="I30" s="41"/>
      <c r="J30" s="41">
        <v>2</v>
      </c>
      <c r="K30" s="41"/>
      <c r="L30" s="41"/>
      <c r="M30" s="41">
        <v>2</v>
      </c>
      <c r="N30" s="41"/>
      <c r="O30" s="59"/>
      <c r="P30" s="59"/>
      <c r="Q30" s="59">
        <v>3</v>
      </c>
      <c r="R30" s="59"/>
      <c r="S30" s="59"/>
      <c r="T30" s="59"/>
      <c r="U30" s="59"/>
      <c r="V30" s="59"/>
      <c r="W30" s="41">
        <v>2</v>
      </c>
      <c r="X30" s="59"/>
      <c r="Y30" s="41"/>
      <c r="Z30" s="41">
        <v>2</v>
      </c>
      <c r="AA30" s="59"/>
      <c r="AB30" s="59">
        <v>0</v>
      </c>
      <c r="AC30" s="59">
        <v>2</v>
      </c>
      <c r="AD30" s="41">
        <v>3</v>
      </c>
      <c r="AE30" s="41"/>
      <c r="AF30" s="41"/>
      <c r="AG30" s="41">
        <v>2</v>
      </c>
      <c r="AH30" s="41">
        <v>2</v>
      </c>
      <c r="AI30" s="59"/>
    </row>
    <row r="31" spans="1:35" s="24" customFormat="1" ht="15.75" thickBot="1" x14ac:dyDescent="0.3">
      <c r="A31" s="154"/>
      <c r="B31" s="160"/>
      <c r="C31" s="48" t="s">
        <v>39</v>
      </c>
      <c r="D31" s="36">
        <f t="shared" si="1"/>
        <v>3698.0059999999999</v>
      </c>
      <c r="E31" s="60"/>
      <c r="F31" s="36">
        <v>390.4</v>
      </c>
      <c r="G31" s="60"/>
      <c r="H31" s="60"/>
      <c r="I31" s="36"/>
      <c r="J31" s="36">
        <v>220.1</v>
      </c>
      <c r="K31" s="60"/>
      <c r="L31" s="36"/>
      <c r="M31" s="36">
        <v>224.3</v>
      </c>
      <c r="N31" s="36"/>
      <c r="O31" s="61"/>
      <c r="P31" s="61"/>
      <c r="Q31" s="61">
        <v>342</v>
      </c>
      <c r="R31" s="61"/>
      <c r="S31" s="61"/>
      <c r="T31" s="61"/>
      <c r="U31" s="61"/>
      <c r="V31" s="61"/>
      <c r="W31" s="36">
        <v>292</v>
      </c>
      <c r="X31" s="61"/>
      <c r="Y31" s="36"/>
      <c r="Z31" s="36">
        <v>801.5</v>
      </c>
      <c r="AA31" s="61"/>
      <c r="AB31" s="61">
        <v>304.7</v>
      </c>
      <c r="AC31" s="61">
        <v>200.1</v>
      </c>
      <c r="AD31" s="36">
        <v>273.30599999999998</v>
      </c>
      <c r="AE31" s="60"/>
      <c r="AF31" s="36"/>
      <c r="AG31" s="36">
        <v>187.1</v>
      </c>
      <c r="AH31" s="36">
        <v>462.5</v>
      </c>
      <c r="AI31" s="61"/>
    </row>
    <row r="32" spans="1:35" s="24" customFormat="1" ht="15" customHeight="1" x14ac:dyDescent="0.25">
      <c r="A32" s="153" t="s">
        <v>73</v>
      </c>
      <c r="B32" s="158" t="s">
        <v>74</v>
      </c>
      <c r="C32" s="52" t="s">
        <v>42</v>
      </c>
      <c r="D32" s="53">
        <f t="shared" si="1"/>
        <v>0</v>
      </c>
      <c r="E32" s="55"/>
      <c r="F32" s="55"/>
      <c r="G32" s="55"/>
      <c r="H32" s="55"/>
      <c r="I32" s="55"/>
      <c r="J32" s="55"/>
      <c r="K32" s="54"/>
      <c r="L32" s="55"/>
      <c r="M32" s="55"/>
      <c r="N32" s="55"/>
      <c r="O32" s="56"/>
      <c r="P32" s="54"/>
      <c r="Q32" s="54"/>
      <c r="R32" s="55"/>
      <c r="S32" s="54"/>
      <c r="T32" s="56"/>
      <c r="U32" s="54"/>
      <c r="V32" s="55"/>
      <c r="W32" s="54"/>
      <c r="X32" s="55"/>
      <c r="Y32" s="55"/>
      <c r="Z32" s="54"/>
      <c r="AA32" s="55"/>
      <c r="AB32" s="55"/>
      <c r="AC32" s="55"/>
      <c r="AD32" s="55"/>
      <c r="AE32" s="55"/>
      <c r="AF32" s="55"/>
      <c r="AG32" s="55"/>
      <c r="AH32" s="55"/>
      <c r="AI32" s="55"/>
    </row>
    <row r="33" spans="1:35" s="24" customFormat="1" ht="15.75" thickBot="1" x14ac:dyDescent="0.3">
      <c r="A33" s="154"/>
      <c r="B33" s="160"/>
      <c r="C33" s="45" t="s">
        <v>39</v>
      </c>
      <c r="D33" s="36">
        <f t="shared" si="1"/>
        <v>0</v>
      </c>
      <c r="E33" s="51"/>
      <c r="F33" s="51"/>
      <c r="G33" s="51"/>
      <c r="H33" s="51"/>
      <c r="I33" s="51"/>
      <c r="J33" s="51"/>
      <c r="K33" s="50"/>
      <c r="L33" s="51"/>
      <c r="M33" s="51"/>
      <c r="N33" s="51"/>
      <c r="O33" s="50"/>
      <c r="P33" s="50"/>
      <c r="Q33" s="50"/>
      <c r="R33" s="50"/>
      <c r="S33" s="50"/>
      <c r="T33" s="36"/>
      <c r="U33" s="50"/>
      <c r="V33" s="51"/>
      <c r="W33" s="50"/>
      <c r="X33" s="51"/>
      <c r="Y33" s="51"/>
      <c r="Z33" s="50"/>
      <c r="AA33" s="51"/>
      <c r="AB33" s="51"/>
      <c r="AC33" s="51"/>
      <c r="AD33" s="51"/>
      <c r="AE33" s="51"/>
      <c r="AF33" s="50"/>
      <c r="AG33" s="51"/>
      <c r="AH33" s="51"/>
      <c r="AI33" s="51"/>
    </row>
    <row r="34" spans="1:35" s="24" customFormat="1" ht="15" customHeight="1" x14ac:dyDescent="0.25">
      <c r="A34" s="153" t="s">
        <v>75</v>
      </c>
      <c r="B34" s="158" t="s">
        <v>76</v>
      </c>
      <c r="C34" s="46" t="s">
        <v>42</v>
      </c>
      <c r="D34" s="53">
        <f t="shared" si="1"/>
        <v>0.39300000000000013</v>
      </c>
      <c r="E34" s="55"/>
      <c r="F34" s="54">
        <v>0.02</v>
      </c>
      <c r="G34" s="55"/>
      <c r="H34" s="55"/>
      <c r="I34" s="54"/>
      <c r="J34" s="55"/>
      <c r="K34" s="54"/>
      <c r="L34" s="54"/>
      <c r="M34" s="54">
        <v>3.2000000000000001E-2</v>
      </c>
      <c r="N34" s="55"/>
      <c r="O34" s="54"/>
      <c r="P34" s="54">
        <v>2.4E-2</v>
      </c>
      <c r="Q34" s="54"/>
      <c r="R34" s="54"/>
      <c r="S34" s="54"/>
      <c r="T34" s="54"/>
      <c r="U34" s="54"/>
      <c r="V34" s="54"/>
      <c r="W34" s="54">
        <v>8.0000000000000002E-3</v>
      </c>
      <c r="X34" s="54"/>
      <c r="Y34" s="54">
        <v>1.6E-2</v>
      </c>
      <c r="Z34" s="54">
        <v>0.1</v>
      </c>
      <c r="AA34" s="55"/>
      <c r="AB34" s="54">
        <v>0.1</v>
      </c>
      <c r="AC34" s="54">
        <v>1.6E-2</v>
      </c>
      <c r="AD34" s="54"/>
      <c r="AE34" s="54"/>
      <c r="AF34" s="54">
        <v>0.02</v>
      </c>
      <c r="AG34" s="54">
        <v>2.5000000000000001E-2</v>
      </c>
      <c r="AH34" s="54">
        <v>1.6E-2</v>
      </c>
      <c r="AI34" s="54">
        <v>1.6E-2</v>
      </c>
    </row>
    <row r="35" spans="1:35" s="24" customFormat="1" ht="18" customHeight="1" thickBot="1" x14ac:dyDescent="0.3">
      <c r="A35" s="154"/>
      <c r="B35" s="160"/>
      <c r="C35" s="45" t="s">
        <v>39</v>
      </c>
      <c r="D35" s="36">
        <f t="shared" si="1"/>
        <v>734.26299999999992</v>
      </c>
      <c r="E35" s="51"/>
      <c r="F35" s="50">
        <v>37.299999999999997</v>
      </c>
      <c r="G35" s="51"/>
      <c r="H35" s="51"/>
      <c r="I35" s="50"/>
      <c r="J35" s="51"/>
      <c r="K35" s="50"/>
      <c r="L35" s="50"/>
      <c r="M35" s="50">
        <v>59.8</v>
      </c>
      <c r="N35" s="51"/>
      <c r="O35" s="50"/>
      <c r="P35" s="50">
        <v>44.863</v>
      </c>
      <c r="Q35" s="50"/>
      <c r="R35" s="50"/>
      <c r="S35" s="50"/>
      <c r="T35" s="50"/>
      <c r="U35" s="50"/>
      <c r="V35" s="50"/>
      <c r="W35" s="50">
        <v>14.9</v>
      </c>
      <c r="X35" s="29"/>
      <c r="Y35" s="50">
        <v>29.9</v>
      </c>
      <c r="Z35" s="50">
        <v>186.9</v>
      </c>
      <c r="AA35" s="51"/>
      <c r="AB35" s="50">
        <v>186.9</v>
      </c>
      <c r="AC35" s="50">
        <v>29.9</v>
      </c>
      <c r="AD35" s="50"/>
      <c r="AE35" s="50"/>
      <c r="AF35" s="50">
        <v>37.299999999999997</v>
      </c>
      <c r="AG35" s="50">
        <v>46.7</v>
      </c>
      <c r="AH35" s="50">
        <v>29.9</v>
      </c>
      <c r="AI35" s="50">
        <v>29.9</v>
      </c>
    </row>
    <row r="36" spans="1:35" s="24" customFormat="1" ht="15" x14ac:dyDescent="0.25">
      <c r="A36" s="153" t="s">
        <v>77</v>
      </c>
      <c r="B36" s="155" t="s">
        <v>78</v>
      </c>
      <c r="C36" s="46" t="s">
        <v>62</v>
      </c>
      <c r="D36" s="16">
        <f t="shared" si="1"/>
        <v>0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55"/>
      <c r="P36" s="55"/>
      <c r="Q36" s="42"/>
      <c r="R36" s="42"/>
      <c r="S36" s="42"/>
      <c r="T36" s="42"/>
      <c r="U36" s="42"/>
      <c r="V36" s="42"/>
      <c r="W36" s="62"/>
      <c r="X36" s="42"/>
      <c r="Y36" s="42"/>
      <c r="Z36" s="62"/>
      <c r="AA36" s="62"/>
      <c r="AB36" s="62"/>
      <c r="AC36" s="62"/>
      <c r="AD36" s="62"/>
      <c r="AE36" s="62"/>
      <c r="AF36" s="62"/>
      <c r="AG36" s="62"/>
      <c r="AH36" s="62"/>
      <c r="AI36" s="62"/>
    </row>
    <row r="37" spans="1:35" s="24" customFormat="1" ht="15.75" thickBot="1" x14ac:dyDescent="0.3">
      <c r="A37" s="154"/>
      <c r="B37" s="156"/>
      <c r="C37" s="48" t="s">
        <v>39</v>
      </c>
      <c r="D37" s="36">
        <f t="shared" si="1"/>
        <v>0</v>
      </c>
      <c r="E37" s="51"/>
      <c r="F37" s="51"/>
      <c r="G37" s="51"/>
      <c r="H37" s="51"/>
      <c r="I37" s="50"/>
      <c r="J37" s="50"/>
      <c r="K37" s="51"/>
      <c r="L37" s="50"/>
      <c r="M37" s="50"/>
      <c r="N37" s="50"/>
      <c r="O37" s="50"/>
      <c r="P37" s="50"/>
      <c r="Q37" s="51"/>
      <c r="R37" s="51"/>
      <c r="S37" s="51"/>
      <c r="T37" s="51"/>
      <c r="U37" s="51"/>
      <c r="V37" s="51"/>
      <c r="W37" s="50"/>
      <c r="X37" s="50"/>
      <c r="Y37" s="51"/>
      <c r="Z37" s="51"/>
      <c r="AA37" s="50"/>
      <c r="AB37" s="50"/>
      <c r="AC37" s="50"/>
      <c r="AD37" s="50"/>
      <c r="AE37" s="50"/>
      <c r="AF37" s="50"/>
      <c r="AG37" s="51"/>
      <c r="AH37" s="51"/>
      <c r="AI37" s="51"/>
    </row>
    <row r="38" spans="1:35" s="24" customFormat="1" ht="15" x14ac:dyDescent="0.25">
      <c r="A38" s="153" t="s">
        <v>79</v>
      </c>
      <c r="B38" s="161" t="s">
        <v>80</v>
      </c>
      <c r="C38" s="52" t="s">
        <v>62</v>
      </c>
      <c r="D38" s="16">
        <f t="shared" si="1"/>
        <v>0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1:35" s="24" customFormat="1" ht="15.75" thickBot="1" x14ac:dyDescent="0.3">
      <c r="A39" s="154"/>
      <c r="B39" s="162"/>
      <c r="C39" s="45" t="s">
        <v>39</v>
      </c>
      <c r="D39" s="36">
        <f t="shared" si="1"/>
        <v>0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</row>
    <row r="40" spans="1:35" s="65" customFormat="1" ht="15" x14ac:dyDescent="0.25">
      <c r="A40" s="131" t="s">
        <v>81</v>
      </c>
      <c r="B40" s="155" t="s">
        <v>82</v>
      </c>
      <c r="C40" s="64" t="s">
        <v>67</v>
      </c>
      <c r="D40" s="53">
        <f t="shared" si="1"/>
        <v>3.5000000000000003E-2</v>
      </c>
      <c r="E40" s="54"/>
      <c r="F40" s="54"/>
      <c r="G40" s="54"/>
      <c r="H40" s="54">
        <v>3.5000000000000003E-2</v>
      </c>
      <c r="I40" s="62"/>
      <c r="J40" s="62"/>
      <c r="K40" s="62"/>
      <c r="L40" s="62"/>
      <c r="M40" s="62"/>
      <c r="N40" s="62"/>
      <c r="O40" s="62"/>
      <c r="P40" s="54"/>
      <c r="Q40" s="62"/>
      <c r="R40" s="62"/>
      <c r="S40" s="62"/>
      <c r="T40" s="54"/>
      <c r="U40" s="62"/>
      <c r="V40" s="62"/>
      <c r="W40" s="54"/>
      <c r="X40" s="62"/>
      <c r="Y40" s="62"/>
      <c r="Z40" s="62"/>
      <c r="AA40" s="62"/>
      <c r="AB40" s="62"/>
      <c r="AC40" s="62"/>
      <c r="AD40" s="54"/>
      <c r="AE40" s="62"/>
      <c r="AF40" s="62"/>
      <c r="AG40" s="62"/>
      <c r="AH40" s="54"/>
      <c r="AI40" s="62"/>
    </row>
    <row r="41" spans="1:35" s="65" customFormat="1" ht="15.75" thickBot="1" x14ac:dyDescent="0.3">
      <c r="A41" s="163"/>
      <c r="B41" s="156"/>
      <c r="C41" s="66" t="s">
        <v>39</v>
      </c>
      <c r="D41" s="36">
        <f t="shared" si="1"/>
        <v>44.7</v>
      </c>
      <c r="E41" s="50"/>
      <c r="F41" s="50"/>
      <c r="G41" s="50"/>
      <c r="H41" s="50">
        <v>44.7</v>
      </c>
      <c r="I41" s="50"/>
      <c r="J41" s="51"/>
      <c r="K41" s="50"/>
      <c r="L41" s="51"/>
      <c r="M41" s="51"/>
      <c r="N41" s="51"/>
      <c r="O41" s="51"/>
      <c r="P41" s="50"/>
      <c r="Q41" s="51"/>
      <c r="R41" s="51"/>
      <c r="S41" s="50"/>
      <c r="T41" s="50"/>
      <c r="U41" s="51"/>
      <c r="V41" s="51"/>
      <c r="W41" s="50"/>
      <c r="X41" s="51"/>
      <c r="Y41" s="50"/>
      <c r="Z41" s="50"/>
      <c r="AA41" s="51"/>
      <c r="AB41" s="51"/>
      <c r="AC41" s="51"/>
      <c r="AD41" s="50"/>
      <c r="AE41" s="51"/>
      <c r="AF41" s="50"/>
      <c r="AG41" s="51"/>
      <c r="AH41" s="50"/>
      <c r="AI41" s="50"/>
    </row>
    <row r="42" spans="1:35" s="24" customFormat="1" ht="15" x14ac:dyDescent="0.25">
      <c r="A42" s="153" t="s">
        <v>83</v>
      </c>
      <c r="B42" s="164" t="s">
        <v>84</v>
      </c>
      <c r="C42" s="52" t="s">
        <v>62</v>
      </c>
      <c r="D42" s="67">
        <f>E42+F42+G42+H42+I42+J42+K42+L42+M42+N42+O42+P42+Q42+R42+S42+T42+U42+V42+W42+X42+Y42+Z42+AA42+AB42+AC42+AD42+AE42+AF42+AG42+AH42+AI42</f>
        <v>165</v>
      </c>
      <c r="E42" s="39">
        <v>0</v>
      </c>
      <c r="F42" s="68">
        <v>4</v>
      </c>
      <c r="G42" s="39">
        <v>1</v>
      </c>
      <c r="H42" s="39">
        <v>1</v>
      </c>
      <c r="I42" s="39">
        <v>1</v>
      </c>
      <c r="J42" s="39">
        <v>4</v>
      </c>
      <c r="K42" s="39">
        <v>3</v>
      </c>
      <c r="L42" s="39">
        <v>1</v>
      </c>
      <c r="M42" s="39">
        <v>4</v>
      </c>
      <c r="N42" s="39">
        <v>2</v>
      </c>
      <c r="O42" s="39">
        <v>2</v>
      </c>
      <c r="P42" s="39">
        <v>3</v>
      </c>
      <c r="Q42" s="39">
        <v>3</v>
      </c>
      <c r="R42" s="39">
        <v>3</v>
      </c>
      <c r="S42" s="39">
        <v>2</v>
      </c>
      <c r="T42" s="39">
        <v>3</v>
      </c>
      <c r="U42" s="39">
        <v>2</v>
      </c>
      <c r="V42" s="39">
        <v>2</v>
      </c>
      <c r="W42" s="39">
        <v>2</v>
      </c>
      <c r="X42" s="39">
        <v>2</v>
      </c>
      <c r="Y42" s="39">
        <v>1</v>
      </c>
      <c r="Z42" s="39">
        <v>48</v>
      </c>
      <c r="AA42" s="39">
        <v>2</v>
      </c>
      <c r="AB42" s="39">
        <v>48</v>
      </c>
      <c r="AC42" s="39">
        <v>2</v>
      </c>
      <c r="AD42" s="39">
        <v>7</v>
      </c>
      <c r="AE42" s="39">
        <v>1</v>
      </c>
      <c r="AF42" s="39">
        <v>2</v>
      </c>
      <c r="AG42" s="39">
        <v>5</v>
      </c>
      <c r="AH42" s="39">
        <v>2</v>
      </c>
      <c r="AI42" s="39">
        <v>2</v>
      </c>
    </row>
    <row r="43" spans="1:35" s="24" customFormat="1" ht="15" x14ac:dyDescent="0.25">
      <c r="A43" s="143"/>
      <c r="B43" s="165"/>
      <c r="C43" s="48" t="s">
        <v>39</v>
      </c>
      <c r="D43" s="47">
        <f>E43+F43+G43+H43+I43+J43+K43+L43+M43+N43+O43+P43+Q43+R43+S43+T43+U43+V43+W43+X43+Y43+Z43+AA43+AB43+AC43+AD43+AE43+AF43+AG43+AH43+AI43</f>
        <v>302.44599999999997</v>
      </c>
      <c r="E43" s="29">
        <v>0</v>
      </c>
      <c r="F43" s="69">
        <v>5.2949999999999999</v>
      </c>
      <c r="G43" s="29">
        <v>1.3240000000000001</v>
      </c>
      <c r="H43" s="29">
        <v>1.3240000000000001</v>
      </c>
      <c r="I43" s="29">
        <v>1.3240000000000001</v>
      </c>
      <c r="J43" s="29">
        <v>5.2949999999999999</v>
      </c>
      <c r="K43" s="29">
        <v>3.9710000000000001</v>
      </c>
      <c r="L43" s="29">
        <v>1.3240000000000001</v>
      </c>
      <c r="M43" s="29">
        <v>5.2949999999999999</v>
      </c>
      <c r="N43" s="29">
        <v>2.6469999999999998</v>
      </c>
      <c r="O43" s="29">
        <v>2.6469999999999998</v>
      </c>
      <c r="P43" s="29">
        <v>3.9710000000000001</v>
      </c>
      <c r="Q43" s="29">
        <v>3.9710000000000001</v>
      </c>
      <c r="R43" s="29">
        <v>3.9710000000000001</v>
      </c>
      <c r="S43" s="29">
        <v>2.6469999999999998</v>
      </c>
      <c r="T43" s="29">
        <v>3.9710000000000001</v>
      </c>
      <c r="U43" s="29">
        <v>2.6469999999999998</v>
      </c>
      <c r="V43" s="29">
        <v>2.6469999999999998</v>
      </c>
      <c r="W43" s="29">
        <v>2.6469999999999998</v>
      </c>
      <c r="X43" s="29">
        <v>2.6469999999999998</v>
      </c>
      <c r="Y43" s="29">
        <v>1.325</v>
      </c>
      <c r="Z43" s="29">
        <v>105.556</v>
      </c>
      <c r="AA43" s="29">
        <v>2.6469999999999998</v>
      </c>
      <c r="AB43" s="29">
        <v>105.556</v>
      </c>
      <c r="AC43" s="29">
        <v>2.6469999999999998</v>
      </c>
      <c r="AD43" s="29">
        <v>9.266</v>
      </c>
      <c r="AE43" s="29">
        <v>1.325</v>
      </c>
      <c r="AF43" s="29">
        <v>2.6469999999999998</v>
      </c>
      <c r="AG43" s="29">
        <v>6.6180000000000003</v>
      </c>
      <c r="AH43" s="29">
        <v>2.6469999999999998</v>
      </c>
      <c r="AI43" s="29">
        <v>2.6469999999999998</v>
      </c>
    </row>
    <row r="44" spans="1:35" s="24" customFormat="1" ht="15" x14ac:dyDescent="0.25">
      <c r="A44" s="134" t="s">
        <v>85</v>
      </c>
      <c r="B44" s="166" t="s">
        <v>86</v>
      </c>
      <c r="C44" s="26" t="s">
        <v>62</v>
      </c>
      <c r="D44" s="16">
        <f t="shared" si="1"/>
        <v>20</v>
      </c>
      <c r="E44" s="41"/>
      <c r="F44" s="41">
        <v>4</v>
      </c>
      <c r="G44" s="41"/>
      <c r="H44" s="41"/>
      <c r="I44" s="41">
        <v>2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>
        <v>5</v>
      </c>
      <c r="AC44" s="41"/>
      <c r="AD44" s="41"/>
      <c r="AE44" s="41"/>
      <c r="AF44" s="41">
        <v>4</v>
      </c>
      <c r="AG44" s="41">
        <v>5</v>
      </c>
      <c r="AH44" s="41"/>
      <c r="AI44" s="41"/>
    </row>
    <row r="45" spans="1:35" s="24" customFormat="1" ht="15" x14ac:dyDescent="0.25">
      <c r="A45" s="135"/>
      <c r="B45" s="165"/>
      <c r="C45" s="26" t="s">
        <v>39</v>
      </c>
      <c r="D45" s="27">
        <f t="shared" si="1"/>
        <v>365</v>
      </c>
      <c r="E45" s="28"/>
      <c r="F45" s="29">
        <v>80</v>
      </c>
      <c r="G45" s="28"/>
      <c r="H45" s="28"/>
      <c r="I45" s="29">
        <v>30</v>
      </c>
      <c r="J45" s="29"/>
      <c r="K45" s="29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9"/>
      <c r="W45" s="28"/>
      <c r="X45" s="28"/>
      <c r="Y45" s="28"/>
      <c r="Z45" s="29"/>
      <c r="AA45" s="28"/>
      <c r="AB45" s="29">
        <v>100</v>
      </c>
      <c r="AC45" s="28"/>
      <c r="AD45" s="28"/>
      <c r="AE45" s="29"/>
      <c r="AF45" s="29">
        <v>80</v>
      </c>
      <c r="AG45" s="29">
        <v>75</v>
      </c>
      <c r="AH45" s="28"/>
      <c r="AI45" s="29"/>
    </row>
    <row r="46" spans="1:35" s="71" customFormat="1" ht="15.75" customHeight="1" x14ac:dyDescent="0.25">
      <c r="A46" s="134" t="s">
        <v>87</v>
      </c>
      <c r="B46" s="166" t="s">
        <v>88</v>
      </c>
      <c r="C46" s="26" t="s">
        <v>62</v>
      </c>
      <c r="D46" s="58">
        <f t="shared" si="1"/>
        <v>61</v>
      </c>
      <c r="E46" s="41"/>
      <c r="F46" s="41"/>
      <c r="G46" s="41"/>
      <c r="H46" s="41"/>
      <c r="I46" s="70">
        <v>3</v>
      </c>
      <c r="J46" s="41"/>
      <c r="K46" s="41"/>
      <c r="L46" s="70">
        <v>4</v>
      </c>
      <c r="M46" s="70">
        <v>6</v>
      </c>
      <c r="N46" s="41"/>
      <c r="O46" s="41"/>
      <c r="P46" s="70">
        <v>16</v>
      </c>
      <c r="Q46" s="70">
        <v>12</v>
      </c>
      <c r="R46" s="70">
        <v>4</v>
      </c>
      <c r="S46" s="70">
        <v>4</v>
      </c>
      <c r="T46" s="70">
        <v>4</v>
      </c>
      <c r="U46" s="70">
        <v>4</v>
      </c>
      <c r="V46" s="70">
        <v>4</v>
      </c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</row>
    <row r="47" spans="1:35" s="71" customFormat="1" ht="17.25" customHeight="1" x14ac:dyDescent="0.25">
      <c r="A47" s="135"/>
      <c r="B47" s="165"/>
      <c r="C47" s="26" t="s">
        <v>39</v>
      </c>
      <c r="D47" s="27">
        <f t="shared" si="1"/>
        <v>1250.8349999999998</v>
      </c>
      <c r="E47" s="29"/>
      <c r="F47" s="29"/>
      <c r="G47" s="29"/>
      <c r="H47" s="29"/>
      <c r="I47" s="72">
        <v>61.37</v>
      </c>
      <c r="J47" s="28"/>
      <c r="K47" s="29"/>
      <c r="L47" s="72">
        <v>81.93</v>
      </c>
      <c r="M47" s="72">
        <v>122.745</v>
      </c>
      <c r="N47" s="29"/>
      <c r="O47" s="29"/>
      <c r="P47" s="72">
        <v>330.15</v>
      </c>
      <c r="Q47" s="72">
        <v>245.49</v>
      </c>
      <c r="R47" s="72">
        <v>81.83</v>
      </c>
      <c r="S47" s="72">
        <v>81.83</v>
      </c>
      <c r="T47" s="72">
        <v>81.83</v>
      </c>
      <c r="U47" s="72">
        <v>81.83</v>
      </c>
      <c r="V47" s="72">
        <v>81.83</v>
      </c>
      <c r="W47" s="28"/>
      <c r="X47" s="29"/>
      <c r="Y47" s="29"/>
      <c r="Z47" s="28"/>
      <c r="AA47" s="29"/>
      <c r="AB47" s="29"/>
      <c r="AC47" s="29"/>
      <c r="AD47" s="29"/>
      <c r="AE47" s="29"/>
      <c r="AF47" s="29"/>
      <c r="AG47" s="28"/>
      <c r="AH47" s="28"/>
      <c r="AI47" s="28"/>
    </row>
    <row r="48" spans="1:35" s="71" customFormat="1" ht="15" customHeight="1" x14ac:dyDescent="0.25">
      <c r="A48" s="134" t="s">
        <v>89</v>
      </c>
      <c r="B48" s="167" t="s">
        <v>90</v>
      </c>
      <c r="C48" s="26" t="s">
        <v>42</v>
      </c>
      <c r="D48" s="27">
        <f t="shared" si="1"/>
        <v>0.32400000000000007</v>
      </c>
      <c r="E48" s="42"/>
      <c r="F48" s="42"/>
      <c r="G48" s="42"/>
      <c r="H48" s="42"/>
      <c r="I48" s="42">
        <v>1.7999999999999999E-2</v>
      </c>
      <c r="J48" s="29">
        <v>1.7999999999999999E-2</v>
      </c>
      <c r="K48" s="42"/>
      <c r="L48" s="42"/>
      <c r="M48" s="42"/>
      <c r="N48" s="42"/>
      <c r="O48" s="42"/>
      <c r="P48" s="42"/>
      <c r="Q48" s="42">
        <v>2.4E-2</v>
      </c>
      <c r="R48" s="29">
        <v>0.02</v>
      </c>
      <c r="S48" s="29">
        <v>0.02</v>
      </c>
      <c r="T48" s="29">
        <v>0.02</v>
      </c>
      <c r="U48" s="29">
        <v>0.02</v>
      </c>
      <c r="V48" s="29">
        <v>0.02</v>
      </c>
      <c r="W48" s="42"/>
      <c r="X48" s="42"/>
      <c r="Y48" s="42"/>
      <c r="Z48" s="42">
        <v>0.108</v>
      </c>
      <c r="AA48" s="42"/>
      <c r="AB48" s="42"/>
      <c r="AC48" s="42">
        <v>2.5999999999999999E-2</v>
      </c>
      <c r="AD48" s="42"/>
      <c r="AE48" s="42"/>
      <c r="AF48" s="29">
        <v>0.03</v>
      </c>
      <c r="AG48" s="42"/>
      <c r="AH48" s="42"/>
      <c r="AI48" s="42"/>
    </row>
    <row r="49" spans="1:35" s="71" customFormat="1" ht="21.6" customHeight="1" x14ac:dyDescent="0.25">
      <c r="A49" s="135"/>
      <c r="B49" s="168"/>
      <c r="C49" s="26" t="s">
        <v>39</v>
      </c>
      <c r="D49" s="27">
        <f t="shared" si="1"/>
        <v>256.15000000000003</v>
      </c>
      <c r="E49" s="29"/>
      <c r="F49" s="29"/>
      <c r="G49" s="29"/>
      <c r="H49" s="29"/>
      <c r="I49" s="29">
        <v>30</v>
      </c>
      <c r="J49" s="29">
        <v>30</v>
      </c>
      <c r="K49" s="29"/>
      <c r="L49" s="28"/>
      <c r="M49" s="29"/>
      <c r="N49" s="29"/>
      <c r="O49" s="28"/>
      <c r="P49" s="28"/>
      <c r="Q49" s="29">
        <v>40</v>
      </c>
      <c r="R49" s="29">
        <v>6.4</v>
      </c>
      <c r="S49" s="29">
        <v>6.4</v>
      </c>
      <c r="T49" s="29">
        <v>6.4</v>
      </c>
      <c r="U49" s="29">
        <v>6.4</v>
      </c>
      <c r="V49" s="29">
        <v>6.4</v>
      </c>
      <c r="W49" s="28"/>
      <c r="X49" s="28"/>
      <c r="Y49" s="28"/>
      <c r="Z49" s="29">
        <v>41.95</v>
      </c>
      <c r="AA49" s="29"/>
      <c r="AB49" s="29"/>
      <c r="AC49" s="29">
        <f>21+11.2</f>
        <v>32.200000000000003</v>
      </c>
      <c r="AD49" s="29"/>
      <c r="AE49" s="28"/>
      <c r="AF49" s="29">
        <v>50</v>
      </c>
      <c r="AG49" s="29"/>
      <c r="AH49" s="28"/>
      <c r="AI49" s="29"/>
    </row>
    <row r="50" spans="1:35" s="71" customFormat="1" ht="15" x14ac:dyDescent="0.25">
      <c r="A50" s="169" t="s">
        <v>91</v>
      </c>
      <c r="B50" s="171" t="s">
        <v>92</v>
      </c>
      <c r="C50" s="73" t="s">
        <v>62</v>
      </c>
      <c r="D50" s="58">
        <f t="shared" si="1"/>
        <v>2</v>
      </c>
      <c r="E50" s="41"/>
      <c r="F50" s="41"/>
      <c r="G50" s="41"/>
      <c r="H50" s="41"/>
      <c r="I50" s="41"/>
      <c r="J50" s="41"/>
      <c r="K50" s="41">
        <v>2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</row>
    <row r="51" spans="1:35" s="71" customFormat="1" ht="15" x14ac:dyDescent="0.25">
      <c r="A51" s="170"/>
      <c r="B51" s="141"/>
      <c r="C51" s="73" t="s">
        <v>39</v>
      </c>
      <c r="D51" s="27">
        <f t="shared" si="1"/>
        <v>6.2</v>
      </c>
      <c r="E51" s="28"/>
      <c r="F51" s="28"/>
      <c r="G51" s="28"/>
      <c r="H51" s="28"/>
      <c r="I51" s="28"/>
      <c r="J51" s="28"/>
      <c r="K51" s="29">
        <v>6.2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9"/>
      <c r="AI51" s="29"/>
    </row>
    <row r="52" spans="1:35" s="71" customFormat="1" ht="15" x14ac:dyDescent="0.25">
      <c r="A52" s="134" t="s">
        <v>93</v>
      </c>
      <c r="B52" s="172" t="s">
        <v>94</v>
      </c>
      <c r="C52" s="26" t="s">
        <v>62</v>
      </c>
      <c r="D52" s="58">
        <f t="shared" si="1"/>
        <v>0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</row>
    <row r="53" spans="1:35" s="74" customFormat="1" ht="15" customHeight="1" x14ac:dyDescent="0.25">
      <c r="A53" s="135"/>
      <c r="B53" s="173"/>
      <c r="C53" s="26" t="s">
        <v>39</v>
      </c>
      <c r="D53" s="27">
        <f t="shared" si="1"/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</row>
    <row r="54" spans="1:35" s="71" customFormat="1" ht="15" customHeight="1" x14ac:dyDescent="0.25">
      <c r="A54" s="134" t="s">
        <v>95</v>
      </c>
      <c r="B54" s="166" t="s">
        <v>96</v>
      </c>
      <c r="C54" s="26" t="s">
        <v>97</v>
      </c>
      <c r="D54" s="27">
        <f t="shared" si="1"/>
        <v>0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</row>
    <row r="55" spans="1:35" s="71" customFormat="1" ht="18.600000000000001" customHeight="1" x14ac:dyDescent="0.25">
      <c r="A55" s="135"/>
      <c r="B55" s="165"/>
      <c r="C55" s="26" t="s">
        <v>39</v>
      </c>
      <c r="D55" s="27">
        <f t="shared" si="1"/>
        <v>0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</row>
    <row r="56" spans="1:35" s="24" customFormat="1" ht="15" x14ac:dyDescent="0.25">
      <c r="A56" s="134" t="s">
        <v>98</v>
      </c>
      <c r="B56" s="166" t="s">
        <v>99</v>
      </c>
      <c r="C56" s="26" t="s">
        <v>62</v>
      </c>
      <c r="D56" s="58">
        <f t="shared" si="1"/>
        <v>0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</row>
    <row r="57" spans="1:35" s="24" customFormat="1" ht="15" x14ac:dyDescent="0.25">
      <c r="A57" s="135"/>
      <c r="B57" s="165"/>
      <c r="C57" s="26" t="s">
        <v>39</v>
      </c>
      <c r="D57" s="27">
        <f t="shared" si="1"/>
        <v>0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s="24" customFormat="1" ht="15" x14ac:dyDescent="0.25">
      <c r="A58" s="142" t="s">
        <v>100</v>
      </c>
      <c r="B58" s="166" t="s">
        <v>101</v>
      </c>
      <c r="C58" s="46" t="s">
        <v>62</v>
      </c>
      <c r="D58" s="58">
        <f t="shared" si="1"/>
        <v>0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</row>
    <row r="59" spans="1:35" s="24" customFormat="1" ht="15.75" thickBot="1" x14ac:dyDescent="0.3">
      <c r="A59" s="154"/>
      <c r="B59" s="174"/>
      <c r="C59" s="45" t="s">
        <v>39</v>
      </c>
      <c r="D59" s="36">
        <f t="shared" si="1"/>
        <v>0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</row>
    <row r="60" spans="1:35" s="24" customFormat="1" ht="15" customHeight="1" x14ac:dyDescent="0.25">
      <c r="A60" s="153" t="s">
        <v>102</v>
      </c>
      <c r="B60" s="164" t="s">
        <v>103</v>
      </c>
      <c r="C60" s="46" t="s">
        <v>104</v>
      </c>
      <c r="D60" s="53">
        <f t="shared" si="1"/>
        <v>4.7E-2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>
        <v>1.4999999999999999E-2</v>
      </c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>
        <v>3.2000000000000001E-2</v>
      </c>
      <c r="AI60" s="39"/>
    </row>
    <row r="61" spans="1:35" s="24" customFormat="1" ht="20.45" customHeight="1" x14ac:dyDescent="0.25">
      <c r="A61" s="143"/>
      <c r="B61" s="165"/>
      <c r="C61" s="48" t="s">
        <v>39</v>
      </c>
      <c r="D61" s="27">
        <f t="shared" si="1"/>
        <v>19.200000000000003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7">
        <v>6.4</v>
      </c>
      <c r="R61" s="41"/>
      <c r="S61" s="41"/>
      <c r="T61" s="41"/>
      <c r="U61" s="41"/>
      <c r="V61" s="41"/>
      <c r="W61" s="41"/>
      <c r="X61" s="41"/>
      <c r="Y61" s="41"/>
      <c r="Z61" s="47"/>
      <c r="AA61" s="41"/>
      <c r="AB61" s="41"/>
      <c r="AC61" s="41"/>
      <c r="AD61" s="41"/>
      <c r="AE61" s="41"/>
      <c r="AF61" s="41"/>
      <c r="AG61" s="41"/>
      <c r="AH61" s="47">
        <v>12.8</v>
      </c>
      <c r="AI61" s="41"/>
    </row>
    <row r="62" spans="1:35" s="24" customFormat="1" ht="15" customHeight="1" x14ac:dyDescent="0.25">
      <c r="A62" s="134" t="s">
        <v>105</v>
      </c>
      <c r="B62" s="166" t="s">
        <v>106</v>
      </c>
      <c r="C62" s="26" t="s">
        <v>97</v>
      </c>
      <c r="D62" s="27">
        <f t="shared" si="1"/>
        <v>6.5000000000000002E-2</v>
      </c>
      <c r="E62" s="41">
        <v>1.4999999999999999E-2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7"/>
      <c r="R62" s="47">
        <v>0.05</v>
      </c>
      <c r="S62" s="47"/>
      <c r="T62" s="47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</row>
    <row r="63" spans="1:35" s="24" customFormat="1" ht="19.149999999999999" customHeight="1" thickBot="1" x14ac:dyDescent="0.3">
      <c r="A63" s="175"/>
      <c r="B63" s="174"/>
      <c r="C63" s="45" t="s">
        <v>39</v>
      </c>
      <c r="D63" s="36">
        <f t="shared" si="1"/>
        <v>113.75</v>
      </c>
      <c r="E63" s="36">
        <v>26.25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36"/>
      <c r="Q63" s="36"/>
      <c r="R63" s="36">
        <v>87.5</v>
      </c>
      <c r="S63" s="36"/>
      <c r="T63" s="36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</row>
    <row r="64" spans="1:35" s="24" customFormat="1" ht="19.149999999999999" customHeight="1" thickBot="1" x14ac:dyDescent="0.3">
      <c r="A64" s="76"/>
      <c r="B64" s="164" t="s">
        <v>107</v>
      </c>
      <c r="C64" s="46" t="s">
        <v>62</v>
      </c>
      <c r="D64" s="16">
        <f t="shared" si="1"/>
        <v>44</v>
      </c>
      <c r="E64" s="67"/>
      <c r="F64" s="67">
        <v>6</v>
      </c>
      <c r="G64" s="67"/>
      <c r="H64" s="67"/>
      <c r="I64" s="67"/>
      <c r="J64" s="67"/>
      <c r="K64" s="67"/>
      <c r="L64" s="67"/>
      <c r="M64" s="67">
        <v>6</v>
      </c>
      <c r="N64" s="67"/>
      <c r="O64" s="67"/>
      <c r="P64" s="56"/>
      <c r="Q64" s="67">
        <v>12</v>
      </c>
      <c r="R64" s="56"/>
      <c r="S64" s="56"/>
      <c r="T64" s="56"/>
      <c r="U64" s="67"/>
      <c r="V64" s="67"/>
      <c r="W64" s="67"/>
      <c r="X64" s="67"/>
      <c r="Y64" s="67"/>
      <c r="Z64" s="67"/>
      <c r="AA64" s="67"/>
      <c r="AB64" s="67"/>
      <c r="AC64" s="67"/>
      <c r="AD64" s="67">
        <v>12</v>
      </c>
      <c r="AE64" s="67"/>
      <c r="AF64" s="67"/>
      <c r="AG64" s="67">
        <v>8</v>
      </c>
      <c r="AH64" s="67"/>
      <c r="AI64" s="67"/>
    </row>
    <row r="65" spans="1:35" s="24" customFormat="1" ht="19.149999999999999" customHeight="1" thickBot="1" x14ac:dyDescent="0.3">
      <c r="A65" s="76"/>
      <c r="B65" s="174"/>
      <c r="C65" s="48" t="s">
        <v>39</v>
      </c>
      <c r="D65" s="36">
        <f t="shared" si="1"/>
        <v>55.19</v>
      </c>
      <c r="E65" s="77"/>
      <c r="F65" s="78">
        <v>7.52</v>
      </c>
      <c r="G65" s="77"/>
      <c r="H65" s="77"/>
      <c r="I65" s="77"/>
      <c r="J65" s="77"/>
      <c r="K65" s="77"/>
      <c r="L65" s="77"/>
      <c r="M65" s="78">
        <v>7.52</v>
      </c>
      <c r="N65" s="77"/>
      <c r="O65" s="77"/>
      <c r="P65" s="78"/>
      <c r="Q65" s="36">
        <v>15.05</v>
      </c>
      <c r="R65" s="36"/>
      <c r="S65" s="36"/>
      <c r="T65" s="36"/>
      <c r="U65" s="60"/>
      <c r="V65" s="60"/>
      <c r="W65" s="60"/>
      <c r="X65" s="60"/>
      <c r="Y65" s="60"/>
      <c r="Z65" s="60"/>
      <c r="AA65" s="60"/>
      <c r="AB65" s="60"/>
      <c r="AC65" s="60"/>
      <c r="AD65" s="36">
        <v>15.05</v>
      </c>
      <c r="AE65" s="60"/>
      <c r="AF65" s="36"/>
      <c r="AG65" s="36">
        <v>10.050000000000001</v>
      </c>
      <c r="AH65" s="60"/>
      <c r="AI65" s="60"/>
    </row>
    <row r="66" spans="1:35" s="24" customFormat="1" ht="20.45" customHeight="1" thickBot="1" x14ac:dyDescent="0.3">
      <c r="A66" s="79" t="s">
        <v>108</v>
      </c>
      <c r="B66" s="11" t="s">
        <v>109</v>
      </c>
      <c r="C66" s="12" t="s">
        <v>39</v>
      </c>
      <c r="D66" s="80">
        <f t="shared" si="1"/>
        <v>1187.482</v>
      </c>
      <c r="E66" s="81">
        <f t="shared" ref="E66:AI66" si="4">E68+E78+E80</f>
        <v>16.684000000000001</v>
      </c>
      <c r="F66" s="81">
        <f t="shared" si="4"/>
        <v>115.48299999999999</v>
      </c>
      <c r="G66" s="81">
        <f t="shared" si="4"/>
        <v>21.454999999999998</v>
      </c>
      <c r="H66" s="81">
        <f t="shared" si="4"/>
        <v>21.445</v>
      </c>
      <c r="I66" s="81">
        <f t="shared" si="4"/>
        <v>17.671999999999997</v>
      </c>
      <c r="J66" s="81">
        <f t="shared" si="4"/>
        <v>42.509</v>
      </c>
      <c r="K66" s="81">
        <f t="shared" si="4"/>
        <v>111.143</v>
      </c>
      <c r="L66" s="81">
        <f t="shared" si="4"/>
        <v>21.372</v>
      </c>
      <c r="M66" s="81">
        <f t="shared" si="4"/>
        <v>38.58</v>
      </c>
      <c r="N66" s="81">
        <f t="shared" si="4"/>
        <v>35.112000000000002</v>
      </c>
      <c r="O66" s="81">
        <f t="shared" si="4"/>
        <v>26.273</v>
      </c>
      <c r="P66" s="81">
        <f t="shared" si="4"/>
        <v>27.664999999999999</v>
      </c>
      <c r="Q66" s="82">
        <f t="shared" si="4"/>
        <v>51.191999999999993</v>
      </c>
      <c r="R66" s="82">
        <f t="shared" si="4"/>
        <v>28.753999999999998</v>
      </c>
      <c r="S66" s="82">
        <f t="shared" si="4"/>
        <v>28.753999999999998</v>
      </c>
      <c r="T66" s="82">
        <f t="shared" si="4"/>
        <v>43.548000000000002</v>
      </c>
      <c r="U66" s="82">
        <f t="shared" si="4"/>
        <v>27.597999999999999</v>
      </c>
      <c r="V66" s="82">
        <f t="shared" si="4"/>
        <v>24.024000000000001</v>
      </c>
      <c r="W66" s="82">
        <f t="shared" si="4"/>
        <v>33.549999999999997</v>
      </c>
      <c r="X66" s="82">
        <f t="shared" si="4"/>
        <v>21.643000000000001</v>
      </c>
      <c r="Y66" s="83">
        <f t="shared" si="4"/>
        <v>27.597999999999999</v>
      </c>
      <c r="Z66" s="83">
        <f>Z68+Z78+Z80</f>
        <v>63.347999999999999</v>
      </c>
      <c r="AA66" s="83">
        <f>AA68+AA78+AA80</f>
        <v>26.273</v>
      </c>
      <c r="AB66" s="83">
        <f>AB68+AB78+AB80</f>
        <v>63.347999999999999</v>
      </c>
      <c r="AC66" s="82">
        <f t="shared" ref="AC66" si="5">AC68+AC78+AC80</f>
        <v>28.993000000000002</v>
      </c>
      <c r="AD66" s="83">
        <f t="shared" si="4"/>
        <v>26.273</v>
      </c>
      <c r="AE66" s="83">
        <f t="shared" si="4"/>
        <v>26.273</v>
      </c>
      <c r="AF66" s="83">
        <f t="shared" si="4"/>
        <v>26.273</v>
      </c>
      <c r="AG66" s="83">
        <f t="shared" si="4"/>
        <v>26.273</v>
      </c>
      <c r="AH66" s="83">
        <f t="shared" si="4"/>
        <v>58.236999999999995</v>
      </c>
      <c r="AI66" s="83">
        <f t="shared" si="4"/>
        <v>60.137</v>
      </c>
    </row>
    <row r="67" spans="1:35" s="24" customFormat="1" ht="15" x14ac:dyDescent="0.25">
      <c r="A67" s="176" t="s">
        <v>110</v>
      </c>
      <c r="B67" s="178" t="s">
        <v>111</v>
      </c>
      <c r="C67" s="84" t="s">
        <v>67</v>
      </c>
      <c r="D67" s="85">
        <f t="shared" si="1"/>
        <v>0.27100000000000013</v>
      </c>
      <c r="E67" s="86">
        <f t="shared" ref="E67:V68" si="6">E69+E71+E73+E75</f>
        <v>5.0000000000000001E-3</v>
      </c>
      <c r="F67" s="86">
        <f t="shared" si="6"/>
        <v>0.03</v>
      </c>
      <c r="G67" s="86">
        <f t="shared" si="6"/>
        <v>5.0000000000000001E-3</v>
      </c>
      <c r="H67" s="86">
        <f t="shared" si="6"/>
        <v>5.0000000000000001E-3</v>
      </c>
      <c r="I67" s="86">
        <f t="shared" si="6"/>
        <v>4.0000000000000001E-3</v>
      </c>
      <c r="J67" s="86">
        <f t="shared" si="6"/>
        <v>6.0000000000000001E-3</v>
      </c>
      <c r="K67" s="86">
        <f t="shared" si="6"/>
        <v>0.03</v>
      </c>
      <c r="L67" s="86">
        <f t="shared" si="6"/>
        <v>7.0000000000000001E-3</v>
      </c>
      <c r="M67" s="86">
        <f t="shared" si="6"/>
        <v>9.0000000000000011E-3</v>
      </c>
      <c r="N67" s="86">
        <f t="shared" si="6"/>
        <v>6.0000000000000001E-3</v>
      </c>
      <c r="O67" s="86">
        <f t="shared" si="6"/>
        <v>6.0000000000000001E-3</v>
      </c>
      <c r="P67" s="86">
        <f t="shared" si="6"/>
        <v>7.0000000000000001E-3</v>
      </c>
      <c r="Q67" s="87">
        <f t="shared" si="6"/>
        <v>1.4E-2</v>
      </c>
      <c r="R67" s="87">
        <f t="shared" si="6"/>
        <v>8.0000000000000002E-3</v>
      </c>
      <c r="S67" s="87">
        <f t="shared" si="6"/>
        <v>8.0000000000000002E-3</v>
      </c>
      <c r="T67" s="87">
        <f t="shared" si="6"/>
        <v>8.0000000000000002E-3</v>
      </c>
      <c r="U67" s="87">
        <f t="shared" si="6"/>
        <v>7.0000000000000001E-3</v>
      </c>
      <c r="V67" s="87">
        <f t="shared" si="6"/>
        <v>7.0000000000000001E-3</v>
      </c>
      <c r="W67" s="87">
        <f>W69+W71+W73+W75</f>
        <v>7.0000000000000001E-3</v>
      </c>
      <c r="X67" s="87">
        <f t="shared" ref="X67:AI68" si="7">X69+X71+X73+X75</f>
        <v>7.0000000000000001E-3</v>
      </c>
      <c r="Y67" s="86">
        <f t="shared" si="7"/>
        <v>7.0000000000000001E-3</v>
      </c>
      <c r="Z67" s="86">
        <f t="shared" si="7"/>
        <v>6.0000000000000001E-3</v>
      </c>
      <c r="AA67" s="86">
        <f t="shared" si="7"/>
        <v>6.0000000000000001E-3</v>
      </c>
      <c r="AB67" s="86">
        <f t="shared" si="7"/>
        <v>6.0000000000000001E-3</v>
      </c>
      <c r="AC67" s="87">
        <f t="shared" si="7"/>
        <v>7.0000000000000001E-3</v>
      </c>
      <c r="AD67" s="86">
        <f t="shared" si="7"/>
        <v>6.0000000000000001E-3</v>
      </c>
      <c r="AE67" s="86">
        <f t="shared" si="7"/>
        <v>6.0000000000000001E-3</v>
      </c>
      <c r="AF67" s="86">
        <f t="shared" si="7"/>
        <v>6.0000000000000001E-3</v>
      </c>
      <c r="AG67" s="86">
        <f t="shared" si="7"/>
        <v>6.0000000000000001E-3</v>
      </c>
      <c r="AH67" s="86">
        <f t="shared" si="7"/>
        <v>1.3999999999999999E-2</v>
      </c>
      <c r="AI67" s="86">
        <f t="shared" si="7"/>
        <v>1.4999999999999999E-2</v>
      </c>
    </row>
    <row r="68" spans="1:35" s="24" customFormat="1" ht="15" x14ac:dyDescent="0.25">
      <c r="A68" s="177"/>
      <c r="B68" s="179"/>
      <c r="C68" s="20" t="s">
        <v>39</v>
      </c>
      <c r="D68" s="21">
        <f t="shared" si="1"/>
        <v>375.15100000000012</v>
      </c>
      <c r="E68" s="87">
        <f t="shared" si="6"/>
        <v>7.1589999999999998</v>
      </c>
      <c r="F68" s="87">
        <f t="shared" si="6"/>
        <v>40.732999999999997</v>
      </c>
      <c r="G68" s="87">
        <f t="shared" si="6"/>
        <v>7.1689999999999996</v>
      </c>
      <c r="H68" s="87">
        <f t="shared" si="6"/>
        <v>7.1589999999999998</v>
      </c>
      <c r="I68" s="87">
        <f t="shared" si="6"/>
        <v>5.7669999999999995</v>
      </c>
      <c r="J68" s="87">
        <f t="shared" si="6"/>
        <v>8.4130000000000003</v>
      </c>
      <c r="K68" s="87">
        <f t="shared" si="6"/>
        <v>40.732999999999997</v>
      </c>
      <c r="L68" s="87">
        <f t="shared" si="6"/>
        <v>9.4669999999999987</v>
      </c>
      <c r="M68" s="87">
        <f t="shared" si="6"/>
        <v>11.881</v>
      </c>
      <c r="N68" s="87">
        <f t="shared" si="6"/>
        <v>8.4130000000000003</v>
      </c>
      <c r="O68" s="87">
        <f t="shared" si="6"/>
        <v>8.4130000000000003</v>
      </c>
      <c r="P68" s="87">
        <f t="shared" si="6"/>
        <v>9.8049999999999997</v>
      </c>
      <c r="Q68" s="87">
        <f t="shared" si="6"/>
        <v>18.537999999999997</v>
      </c>
      <c r="R68" s="87">
        <f t="shared" si="6"/>
        <v>10.893999999999998</v>
      </c>
      <c r="S68" s="87">
        <f t="shared" si="6"/>
        <v>10.893999999999998</v>
      </c>
      <c r="T68" s="87">
        <f t="shared" si="6"/>
        <v>10.893999999999998</v>
      </c>
      <c r="U68" s="87">
        <f t="shared" si="6"/>
        <v>9.7379999999999995</v>
      </c>
      <c r="V68" s="87">
        <f t="shared" si="6"/>
        <v>9.7379999999999995</v>
      </c>
      <c r="W68" s="87">
        <f>W70+W72+W74+W76</f>
        <v>9.7379999999999995</v>
      </c>
      <c r="X68" s="87">
        <f t="shared" si="7"/>
        <v>9.7379999999999995</v>
      </c>
      <c r="Y68" s="87">
        <f t="shared" si="7"/>
        <v>9.7379999999999995</v>
      </c>
      <c r="Z68" s="87">
        <f t="shared" si="7"/>
        <v>8.581999999999999</v>
      </c>
      <c r="AA68" s="87">
        <f t="shared" si="7"/>
        <v>8.4130000000000003</v>
      </c>
      <c r="AB68" s="87">
        <f t="shared" si="7"/>
        <v>8.581999999999999</v>
      </c>
      <c r="AC68" s="87">
        <f t="shared" si="7"/>
        <v>9.7379999999999995</v>
      </c>
      <c r="AD68" s="87">
        <f t="shared" si="7"/>
        <v>8.4130000000000003</v>
      </c>
      <c r="AE68" s="87">
        <f t="shared" si="7"/>
        <v>8.4130000000000003</v>
      </c>
      <c r="AF68" s="87">
        <f t="shared" si="7"/>
        <v>8.4130000000000003</v>
      </c>
      <c r="AG68" s="87">
        <f t="shared" si="7"/>
        <v>8.4130000000000003</v>
      </c>
      <c r="AH68" s="87">
        <f t="shared" si="7"/>
        <v>19.631</v>
      </c>
      <c r="AI68" s="87">
        <f t="shared" si="7"/>
        <v>21.530999999999999</v>
      </c>
    </row>
    <row r="69" spans="1:35" ht="15" x14ac:dyDescent="0.25">
      <c r="A69" s="142" t="s">
        <v>112</v>
      </c>
      <c r="B69" s="136" t="s">
        <v>113</v>
      </c>
      <c r="C69" s="26" t="s">
        <v>114</v>
      </c>
      <c r="D69" s="27">
        <f t="shared" si="1"/>
        <v>4.2000000000000023E-2</v>
      </c>
      <c r="E69" s="29">
        <v>1E-3</v>
      </c>
      <c r="F69" s="29">
        <v>4.0000000000000001E-3</v>
      </c>
      <c r="G69" s="29">
        <v>1E-3</v>
      </c>
      <c r="H69" s="29">
        <v>1E-3</v>
      </c>
      <c r="I69" s="29">
        <v>1E-3</v>
      </c>
      <c r="J69" s="29">
        <v>1E-3</v>
      </c>
      <c r="K69" s="29">
        <v>4.0000000000000001E-3</v>
      </c>
      <c r="L69" s="29">
        <v>1E-3</v>
      </c>
      <c r="M69" s="29">
        <v>1E-3</v>
      </c>
      <c r="N69" s="29">
        <v>1E-3</v>
      </c>
      <c r="O69" s="29">
        <v>1E-3</v>
      </c>
      <c r="P69" s="29">
        <v>1E-3</v>
      </c>
      <c r="Q69" s="29">
        <v>1E-3</v>
      </c>
      <c r="R69" s="29">
        <v>1E-3</v>
      </c>
      <c r="S69" s="29">
        <v>1E-3</v>
      </c>
      <c r="T69" s="29">
        <v>1E-3</v>
      </c>
      <c r="U69" s="29">
        <v>1E-3</v>
      </c>
      <c r="V69" s="29">
        <v>1E-3</v>
      </c>
      <c r="W69" s="29">
        <v>1E-3</v>
      </c>
      <c r="X69" s="29">
        <v>1E-3</v>
      </c>
      <c r="Y69" s="29">
        <v>1E-3</v>
      </c>
      <c r="Z69" s="29">
        <v>1E-3</v>
      </c>
      <c r="AA69" s="29">
        <v>1E-3</v>
      </c>
      <c r="AB69" s="29">
        <v>1E-3</v>
      </c>
      <c r="AC69" s="29">
        <v>1E-3</v>
      </c>
      <c r="AD69" s="29">
        <v>1E-3</v>
      </c>
      <c r="AE69" s="29">
        <v>1E-3</v>
      </c>
      <c r="AF69" s="29">
        <v>1E-3</v>
      </c>
      <c r="AG69" s="29">
        <v>1E-3</v>
      </c>
      <c r="AH69" s="29">
        <v>3.0000000000000001E-3</v>
      </c>
      <c r="AI69" s="29">
        <v>4.0000000000000001E-3</v>
      </c>
    </row>
    <row r="70" spans="1:35" ht="15" x14ac:dyDescent="0.25">
      <c r="A70" s="143"/>
      <c r="B70" s="137"/>
      <c r="C70" s="26" t="s">
        <v>39</v>
      </c>
      <c r="D70" s="27">
        <f t="shared" si="1"/>
        <v>79.48</v>
      </c>
      <c r="E70" s="29">
        <v>1.89</v>
      </c>
      <c r="F70" s="29">
        <v>7.57</v>
      </c>
      <c r="G70" s="29">
        <v>1.9</v>
      </c>
      <c r="H70" s="29">
        <v>1.89</v>
      </c>
      <c r="I70" s="29">
        <v>1.89</v>
      </c>
      <c r="J70" s="29">
        <v>1.89</v>
      </c>
      <c r="K70" s="29">
        <v>7.57</v>
      </c>
      <c r="L70" s="29">
        <v>1.89</v>
      </c>
      <c r="M70" s="29">
        <v>1.89</v>
      </c>
      <c r="N70" s="29">
        <v>1.89</v>
      </c>
      <c r="O70" s="29">
        <v>1.89</v>
      </c>
      <c r="P70" s="29">
        <v>1.89</v>
      </c>
      <c r="Q70" s="29">
        <v>1.89</v>
      </c>
      <c r="R70" s="29">
        <v>1.89</v>
      </c>
      <c r="S70" s="29">
        <v>1.89</v>
      </c>
      <c r="T70" s="29">
        <v>1.89</v>
      </c>
      <c r="U70" s="29">
        <v>1.89</v>
      </c>
      <c r="V70" s="29">
        <v>1.89</v>
      </c>
      <c r="W70" s="29">
        <v>1.89</v>
      </c>
      <c r="X70" s="29">
        <v>1.89</v>
      </c>
      <c r="Y70" s="29">
        <v>1.89</v>
      </c>
      <c r="Z70" s="29">
        <v>1.89</v>
      </c>
      <c r="AA70" s="29">
        <v>1.89</v>
      </c>
      <c r="AB70" s="29">
        <v>1.89</v>
      </c>
      <c r="AC70" s="29">
        <v>1.89</v>
      </c>
      <c r="AD70" s="29">
        <v>1.89</v>
      </c>
      <c r="AE70" s="29">
        <v>1.89</v>
      </c>
      <c r="AF70" s="29">
        <v>1.89</v>
      </c>
      <c r="AG70" s="29">
        <v>1.89</v>
      </c>
      <c r="AH70" s="29">
        <v>5.7</v>
      </c>
      <c r="AI70" s="29">
        <v>7.6</v>
      </c>
    </row>
    <row r="71" spans="1:35" ht="15" x14ac:dyDescent="0.25">
      <c r="A71" s="142" t="s">
        <v>115</v>
      </c>
      <c r="B71" s="136" t="s">
        <v>116</v>
      </c>
      <c r="C71" s="26" t="s">
        <v>67</v>
      </c>
      <c r="D71" s="27">
        <f t="shared" ref="D71:D91" si="8">E71+F71+G71+H71+I71+J71+K71+L71+M71+N71+O71+P71+Q71+R71+S71+T71+U71+V71+W71+X71+Y71+Z71+AA71+AB71+AC71+AD71+AE71+AF71+AG71+AH71+AI71</f>
        <v>9.5000000000000057E-2</v>
      </c>
      <c r="E71" s="42">
        <v>1E-3</v>
      </c>
      <c r="F71" s="42">
        <v>3.0000000000000001E-3</v>
      </c>
      <c r="G71" s="42">
        <v>1E-3</v>
      </c>
      <c r="H71" s="42">
        <v>1E-3</v>
      </c>
      <c r="I71" s="42">
        <v>1E-3</v>
      </c>
      <c r="J71" s="42">
        <v>3.0000000000000001E-3</v>
      </c>
      <c r="K71" s="42">
        <v>3.0000000000000001E-3</v>
      </c>
      <c r="L71" s="42">
        <v>1E-3</v>
      </c>
      <c r="M71" s="42">
        <v>3.0000000000000001E-3</v>
      </c>
      <c r="N71" s="42">
        <v>3.0000000000000001E-3</v>
      </c>
      <c r="O71" s="42">
        <v>3.0000000000000001E-3</v>
      </c>
      <c r="P71" s="42">
        <v>3.0000000000000001E-3</v>
      </c>
      <c r="Q71" s="42">
        <v>4.0000000000000001E-3</v>
      </c>
      <c r="R71" s="42">
        <v>4.0000000000000001E-3</v>
      </c>
      <c r="S71" s="42">
        <v>4.0000000000000001E-3</v>
      </c>
      <c r="T71" s="42">
        <v>4.0000000000000001E-3</v>
      </c>
      <c r="U71" s="42">
        <v>4.0000000000000001E-3</v>
      </c>
      <c r="V71" s="42">
        <v>4.0000000000000001E-3</v>
      </c>
      <c r="W71" s="42">
        <v>4.0000000000000001E-3</v>
      </c>
      <c r="X71" s="42">
        <v>4.0000000000000001E-3</v>
      </c>
      <c r="Y71" s="42">
        <v>4.0000000000000001E-3</v>
      </c>
      <c r="Z71" s="29">
        <v>4.0000000000000001E-3</v>
      </c>
      <c r="AA71" s="42">
        <v>3.0000000000000001E-3</v>
      </c>
      <c r="AB71" s="29">
        <v>4.0000000000000001E-3</v>
      </c>
      <c r="AC71" s="42">
        <v>4.0000000000000001E-3</v>
      </c>
      <c r="AD71" s="42">
        <v>3.0000000000000001E-3</v>
      </c>
      <c r="AE71" s="42">
        <v>3.0000000000000001E-3</v>
      </c>
      <c r="AF71" s="42">
        <v>3.0000000000000001E-3</v>
      </c>
      <c r="AG71" s="42">
        <v>3.0000000000000001E-3</v>
      </c>
      <c r="AH71" s="42">
        <v>3.0000000000000001E-3</v>
      </c>
      <c r="AI71" s="42">
        <v>3.0000000000000001E-3</v>
      </c>
    </row>
    <row r="72" spans="1:35" ht="15" x14ac:dyDescent="0.25">
      <c r="A72" s="143"/>
      <c r="B72" s="137"/>
      <c r="C72" s="26" t="s">
        <v>39</v>
      </c>
      <c r="D72" s="27">
        <f t="shared" si="8"/>
        <v>125.87499999999993</v>
      </c>
      <c r="E72" s="29">
        <v>1.325</v>
      </c>
      <c r="F72" s="29">
        <v>3.9750000000000001</v>
      </c>
      <c r="G72" s="29">
        <v>1.325</v>
      </c>
      <c r="H72" s="29">
        <v>1.325</v>
      </c>
      <c r="I72" s="29">
        <v>1.325</v>
      </c>
      <c r="J72" s="29">
        <v>3.9750000000000001</v>
      </c>
      <c r="K72" s="29">
        <v>3.9750000000000001</v>
      </c>
      <c r="L72" s="29">
        <v>1.325</v>
      </c>
      <c r="M72" s="29">
        <v>3.9750000000000001</v>
      </c>
      <c r="N72" s="29">
        <v>3.9750000000000001</v>
      </c>
      <c r="O72" s="29">
        <v>3.9750000000000001</v>
      </c>
      <c r="P72" s="29">
        <v>3.9750000000000001</v>
      </c>
      <c r="Q72" s="29">
        <v>5.3</v>
      </c>
      <c r="R72" s="29">
        <v>5.3</v>
      </c>
      <c r="S72" s="29">
        <v>5.3</v>
      </c>
      <c r="T72" s="29">
        <v>5.3</v>
      </c>
      <c r="U72" s="29">
        <v>5.3</v>
      </c>
      <c r="V72" s="29">
        <v>5.3</v>
      </c>
      <c r="W72" s="29">
        <v>5.3</v>
      </c>
      <c r="X72" s="29">
        <v>5.3</v>
      </c>
      <c r="Y72" s="29">
        <v>5.3</v>
      </c>
      <c r="Z72" s="29">
        <v>5.3</v>
      </c>
      <c r="AA72" s="29">
        <v>3.9750000000000001</v>
      </c>
      <c r="AB72" s="29">
        <v>5.3</v>
      </c>
      <c r="AC72" s="29">
        <v>5.3</v>
      </c>
      <c r="AD72" s="29">
        <v>3.9750000000000001</v>
      </c>
      <c r="AE72" s="29">
        <v>3.9750000000000001</v>
      </c>
      <c r="AF72" s="29">
        <v>3.9750000000000001</v>
      </c>
      <c r="AG72" s="29">
        <v>3.9750000000000001</v>
      </c>
      <c r="AH72" s="29">
        <v>3.9750000000000001</v>
      </c>
      <c r="AI72" s="29">
        <v>3.9750000000000001</v>
      </c>
    </row>
    <row r="73" spans="1:35" ht="15" x14ac:dyDescent="0.25">
      <c r="A73" s="142" t="s">
        <v>117</v>
      </c>
      <c r="B73" s="136" t="s">
        <v>118</v>
      </c>
      <c r="C73" s="26" t="s">
        <v>67</v>
      </c>
      <c r="D73" s="27">
        <f t="shared" si="8"/>
        <v>7.1000000000000021E-2</v>
      </c>
      <c r="E73" s="29">
        <v>1E-3</v>
      </c>
      <c r="F73" s="29">
        <v>1.2E-2</v>
      </c>
      <c r="G73" s="29">
        <v>1E-3</v>
      </c>
      <c r="H73" s="29">
        <v>1E-3</v>
      </c>
      <c r="I73" s="29">
        <v>1E-3</v>
      </c>
      <c r="J73" s="29">
        <v>1E-3</v>
      </c>
      <c r="K73" s="29">
        <v>1.2E-2</v>
      </c>
      <c r="L73" s="29">
        <v>3.0000000000000001E-3</v>
      </c>
      <c r="M73" s="29">
        <v>4.0000000000000001E-3</v>
      </c>
      <c r="N73" s="29">
        <v>1E-3</v>
      </c>
      <c r="O73" s="29">
        <v>1E-3</v>
      </c>
      <c r="P73" s="29">
        <v>1E-3</v>
      </c>
      <c r="Q73" s="29">
        <v>5.0000000000000001E-3</v>
      </c>
      <c r="R73" s="29">
        <v>2E-3</v>
      </c>
      <c r="S73" s="29">
        <v>2E-3</v>
      </c>
      <c r="T73" s="29">
        <v>2E-3</v>
      </c>
      <c r="U73" s="29">
        <v>1E-3</v>
      </c>
      <c r="V73" s="29">
        <v>1E-3</v>
      </c>
      <c r="W73" s="29">
        <v>1E-3</v>
      </c>
      <c r="X73" s="29">
        <v>1E-3</v>
      </c>
      <c r="Y73" s="29">
        <v>1E-3</v>
      </c>
      <c r="Z73" s="29"/>
      <c r="AA73" s="29">
        <v>1E-3</v>
      </c>
      <c r="AB73" s="29"/>
      <c r="AC73" s="29">
        <v>1E-3</v>
      </c>
      <c r="AD73" s="29">
        <v>1E-3</v>
      </c>
      <c r="AE73" s="29">
        <v>1E-3</v>
      </c>
      <c r="AF73" s="29">
        <v>1E-3</v>
      </c>
      <c r="AG73" s="29">
        <v>1E-3</v>
      </c>
      <c r="AH73" s="29">
        <v>5.0000000000000001E-3</v>
      </c>
      <c r="AI73" s="29">
        <v>5.0000000000000001E-3</v>
      </c>
    </row>
    <row r="74" spans="1:35" ht="15" x14ac:dyDescent="0.25">
      <c r="A74" s="143"/>
      <c r="B74" s="137"/>
      <c r="C74" s="26" t="s">
        <v>39</v>
      </c>
      <c r="D74" s="27">
        <f t="shared" si="8"/>
        <v>82.100000000000009</v>
      </c>
      <c r="E74" s="29">
        <v>1.1599999999999999</v>
      </c>
      <c r="F74" s="29">
        <v>13.875999999999999</v>
      </c>
      <c r="G74" s="29">
        <v>1.1599999999999999</v>
      </c>
      <c r="H74" s="29">
        <v>1.1599999999999999</v>
      </c>
      <c r="I74" s="29">
        <v>1.1599999999999999</v>
      </c>
      <c r="J74" s="29">
        <v>1.1559999999999999</v>
      </c>
      <c r="K74" s="29">
        <v>13.875999999999999</v>
      </c>
      <c r="L74" s="29">
        <v>3.468</v>
      </c>
      <c r="M74" s="29">
        <v>4.6239999999999997</v>
      </c>
      <c r="N74" s="29">
        <v>1.1559999999999999</v>
      </c>
      <c r="O74" s="29">
        <v>1.1559999999999999</v>
      </c>
      <c r="P74" s="29">
        <v>1.1559999999999999</v>
      </c>
      <c r="Q74" s="29">
        <v>5.78</v>
      </c>
      <c r="R74" s="29">
        <v>2.3119999999999998</v>
      </c>
      <c r="S74" s="29">
        <v>2.3119999999999998</v>
      </c>
      <c r="T74" s="29">
        <v>2.3119999999999998</v>
      </c>
      <c r="U74" s="29">
        <v>1.1559999999999999</v>
      </c>
      <c r="V74" s="29">
        <v>1.1559999999999999</v>
      </c>
      <c r="W74" s="29">
        <v>1.1559999999999999</v>
      </c>
      <c r="X74" s="29">
        <v>1.1559999999999999</v>
      </c>
      <c r="Y74" s="29">
        <v>1.1559999999999999</v>
      </c>
      <c r="Z74" s="29"/>
      <c r="AA74" s="29">
        <v>1.1559999999999999</v>
      </c>
      <c r="AB74" s="29"/>
      <c r="AC74" s="29">
        <v>1.1559999999999999</v>
      </c>
      <c r="AD74" s="29">
        <v>1.1559999999999999</v>
      </c>
      <c r="AE74" s="29">
        <v>1.1559999999999999</v>
      </c>
      <c r="AF74" s="29">
        <v>1.1559999999999999</v>
      </c>
      <c r="AG74" s="29">
        <v>1.1559999999999999</v>
      </c>
      <c r="AH74" s="29">
        <v>5.78</v>
      </c>
      <c r="AI74" s="29">
        <v>5.78</v>
      </c>
    </row>
    <row r="75" spans="1:35" ht="15" x14ac:dyDescent="0.25">
      <c r="A75" s="142" t="s">
        <v>119</v>
      </c>
      <c r="B75" s="136" t="s">
        <v>120</v>
      </c>
      <c r="C75" s="26" t="s">
        <v>67</v>
      </c>
      <c r="D75" s="27">
        <f t="shared" si="8"/>
        <v>6.3000000000000028E-2</v>
      </c>
      <c r="E75" s="29">
        <v>2E-3</v>
      </c>
      <c r="F75" s="29">
        <v>1.0999999999999999E-2</v>
      </c>
      <c r="G75" s="29">
        <v>2E-3</v>
      </c>
      <c r="H75" s="29">
        <v>2E-3</v>
      </c>
      <c r="I75" s="29">
        <v>1E-3</v>
      </c>
      <c r="J75" s="29">
        <v>1E-3</v>
      </c>
      <c r="K75" s="29">
        <v>1.0999999999999999E-2</v>
      </c>
      <c r="L75" s="29">
        <v>2E-3</v>
      </c>
      <c r="M75" s="29">
        <v>1E-3</v>
      </c>
      <c r="N75" s="29">
        <v>1E-3</v>
      </c>
      <c r="O75" s="29">
        <v>1E-3</v>
      </c>
      <c r="P75" s="29">
        <v>2E-3</v>
      </c>
      <c r="Q75" s="29">
        <v>4.0000000000000001E-3</v>
      </c>
      <c r="R75" s="29">
        <v>1E-3</v>
      </c>
      <c r="S75" s="29">
        <v>1E-3</v>
      </c>
      <c r="T75" s="29">
        <v>1E-3</v>
      </c>
      <c r="U75" s="29">
        <v>1E-3</v>
      </c>
      <c r="V75" s="29">
        <v>1E-3</v>
      </c>
      <c r="W75" s="29">
        <v>1E-3</v>
      </c>
      <c r="X75" s="29">
        <v>1E-3</v>
      </c>
      <c r="Y75" s="29">
        <v>1E-3</v>
      </c>
      <c r="Z75" s="29">
        <v>1E-3</v>
      </c>
      <c r="AA75" s="29">
        <v>1E-3</v>
      </c>
      <c r="AB75" s="29">
        <v>1E-3</v>
      </c>
      <c r="AC75" s="29">
        <v>1E-3</v>
      </c>
      <c r="AD75" s="29">
        <v>1E-3</v>
      </c>
      <c r="AE75" s="29">
        <v>1E-3</v>
      </c>
      <c r="AF75" s="29">
        <v>1E-3</v>
      </c>
      <c r="AG75" s="29">
        <v>1E-3</v>
      </c>
      <c r="AH75" s="29">
        <v>3.0000000000000001E-3</v>
      </c>
      <c r="AI75" s="29">
        <v>3.0000000000000001E-3</v>
      </c>
    </row>
    <row r="76" spans="1:35" ht="15.75" customHeight="1" thickBot="1" x14ac:dyDescent="0.3">
      <c r="A76" s="154"/>
      <c r="B76" s="180"/>
      <c r="C76" s="45" t="s">
        <v>39</v>
      </c>
      <c r="D76" s="36">
        <f t="shared" si="8"/>
        <v>87.69599999999997</v>
      </c>
      <c r="E76" s="88">
        <v>2.7839999999999998</v>
      </c>
      <c r="F76" s="88">
        <v>15.311999999999999</v>
      </c>
      <c r="G76" s="88">
        <v>2.7839999999999998</v>
      </c>
      <c r="H76" s="88">
        <v>2.7839999999999998</v>
      </c>
      <c r="I76" s="88">
        <v>1.3919999999999999</v>
      </c>
      <c r="J76" s="88">
        <v>1.3919999999999999</v>
      </c>
      <c r="K76" s="88">
        <v>15.311999999999999</v>
      </c>
      <c r="L76" s="88">
        <v>2.7839999999999998</v>
      </c>
      <c r="M76" s="88">
        <v>1.3919999999999999</v>
      </c>
      <c r="N76" s="88">
        <v>1.3919999999999999</v>
      </c>
      <c r="O76" s="88">
        <v>1.3919999999999999</v>
      </c>
      <c r="P76" s="88">
        <v>2.7839999999999998</v>
      </c>
      <c r="Q76" s="88">
        <v>5.5679999999999996</v>
      </c>
      <c r="R76" s="88">
        <v>1.3919999999999999</v>
      </c>
      <c r="S76" s="88">
        <v>1.3919999999999999</v>
      </c>
      <c r="T76" s="88">
        <v>1.3919999999999999</v>
      </c>
      <c r="U76" s="88">
        <v>1.3919999999999999</v>
      </c>
      <c r="V76" s="88">
        <v>1.3919999999999999</v>
      </c>
      <c r="W76" s="88">
        <v>1.3919999999999999</v>
      </c>
      <c r="X76" s="88">
        <v>1.3919999999999999</v>
      </c>
      <c r="Y76" s="88">
        <v>1.3919999999999999</v>
      </c>
      <c r="Z76" s="88">
        <v>1.3919999999999999</v>
      </c>
      <c r="AA76" s="88">
        <v>1.3919999999999999</v>
      </c>
      <c r="AB76" s="88">
        <v>1.3919999999999999</v>
      </c>
      <c r="AC76" s="88">
        <v>1.3919999999999999</v>
      </c>
      <c r="AD76" s="88">
        <v>1.3919999999999999</v>
      </c>
      <c r="AE76" s="88">
        <v>1.3919999999999999</v>
      </c>
      <c r="AF76" s="88">
        <v>1.3919999999999999</v>
      </c>
      <c r="AG76" s="88">
        <v>1.3919999999999999</v>
      </c>
      <c r="AH76" s="88">
        <v>4.1760000000000002</v>
      </c>
      <c r="AI76" s="88">
        <v>4.1760000000000002</v>
      </c>
    </row>
    <row r="77" spans="1:35" ht="15" x14ac:dyDescent="0.25">
      <c r="A77" s="153" t="s">
        <v>121</v>
      </c>
      <c r="B77" s="161" t="s">
        <v>122</v>
      </c>
      <c r="C77" s="46" t="s">
        <v>62</v>
      </c>
      <c r="D77" s="16">
        <f t="shared" si="8"/>
        <v>26</v>
      </c>
      <c r="E77" s="39">
        <v>0</v>
      </c>
      <c r="F77" s="39">
        <v>5</v>
      </c>
      <c r="G77" s="39"/>
      <c r="H77" s="39"/>
      <c r="I77" s="39"/>
      <c r="J77" s="39">
        <v>3</v>
      </c>
      <c r="K77" s="39">
        <v>5</v>
      </c>
      <c r="L77" s="39"/>
      <c r="M77" s="39">
        <v>2</v>
      </c>
      <c r="N77" s="39">
        <v>2</v>
      </c>
      <c r="O77" s="39"/>
      <c r="P77" s="39"/>
      <c r="Q77" s="41">
        <v>2</v>
      </c>
      <c r="R77" s="41"/>
      <c r="S77" s="41"/>
      <c r="T77" s="41">
        <v>2</v>
      </c>
      <c r="U77" s="41"/>
      <c r="V77" s="41"/>
      <c r="W77" s="41"/>
      <c r="X77" s="41"/>
      <c r="Y77" s="41"/>
      <c r="Z77" s="39"/>
      <c r="AA77" s="39"/>
      <c r="AB77" s="39"/>
      <c r="AC77" s="41">
        <v>1</v>
      </c>
      <c r="AD77" s="41"/>
      <c r="AE77" s="41"/>
      <c r="AF77" s="41"/>
      <c r="AG77" s="41"/>
      <c r="AH77" s="39">
        <v>2</v>
      </c>
      <c r="AI77" s="39">
        <v>2</v>
      </c>
    </row>
    <row r="78" spans="1:35" ht="15.75" thickBot="1" x14ac:dyDescent="0.3">
      <c r="A78" s="154"/>
      <c r="B78" s="162"/>
      <c r="C78" s="48" t="s">
        <v>39</v>
      </c>
      <c r="D78" s="36">
        <f t="shared" si="8"/>
        <v>203.93500000000003</v>
      </c>
      <c r="E78" s="51">
        <v>0</v>
      </c>
      <c r="F78" s="50">
        <v>44.984999999999999</v>
      </c>
      <c r="G78" s="50"/>
      <c r="H78" s="50"/>
      <c r="I78" s="51"/>
      <c r="J78" s="50">
        <v>22.190999999999999</v>
      </c>
      <c r="K78" s="50">
        <v>40.645000000000003</v>
      </c>
      <c r="L78" s="51"/>
      <c r="M78" s="50">
        <v>14.794</v>
      </c>
      <c r="N78" s="50">
        <v>14.794</v>
      </c>
      <c r="O78" s="50"/>
      <c r="P78" s="50"/>
      <c r="Q78" s="50">
        <v>14.794</v>
      </c>
      <c r="R78" s="50"/>
      <c r="S78" s="50"/>
      <c r="T78" s="50">
        <v>14.794</v>
      </c>
      <c r="U78" s="50"/>
      <c r="V78" s="50"/>
      <c r="W78" s="50"/>
      <c r="X78" s="50"/>
      <c r="Y78" s="50"/>
      <c r="Z78" s="50"/>
      <c r="AA78" s="50"/>
      <c r="AB78" s="50"/>
      <c r="AC78" s="50">
        <v>7.35</v>
      </c>
      <c r="AD78" s="50"/>
      <c r="AE78" s="50"/>
      <c r="AF78" s="50"/>
      <c r="AG78" s="50"/>
      <c r="AH78" s="50">
        <v>14.794</v>
      </c>
      <c r="AI78" s="50">
        <v>14.794</v>
      </c>
    </row>
    <row r="79" spans="1:35" ht="15" x14ac:dyDescent="0.25">
      <c r="A79" s="153" t="s">
        <v>123</v>
      </c>
      <c r="B79" s="164" t="s">
        <v>124</v>
      </c>
      <c r="C79" s="52" t="s">
        <v>62</v>
      </c>
      <c r="D79" s="16">
        <f t="shared" si="8"/>
        <v>511</v>
      </c>
      <c r="E79" s="62">
        <v>8</v>
      </c>
      <c r="F79" s="62">
        <v>25</v>
      </c>
      <c r="G79" s="62">
        <v>12</v>
      </c>
      <c r="H79" s="62">
        <v>12</v>
      </c>
      <c r="I79" s="62">
        <v>10</v>
      </c>
      <c r="J79" s="62">
        <v>10</v>
      </c>
      <c r="K79" s="62">
        <v>25</v>
      </c>
      <c r="L79" s="62">
        <v>10</v>
      </c>
      <c r="M79" s="62">
        <v>10</v>
      </c>
      <c r="N79" s="62">
        <v>10</v>
      </c>
      <c r="O79" s="62">
        <v>15</v>
      </c>
      <c r="P79" s="62">
        <v>15</v>
      </c>
      <c r="Q79" s="62">
        <v>15</v>
      </c>
      <c r="R79" s="62">
        <v>15</v>
      </c>
      <c r="S79" s="62">
        <v>15</v>
      </c>
      <c r="T79" s="62">
        <v>15</v>
      </c>
      <c r="U79" s="62">
        <v>15</v>
      </c>
      <c r="V79" s="62">
        <v>12</v>
      </c>
      <c r="W79" s="62">
        <v>20</v>
      </c>
      <c r="X79" s="62">
        <v>10</v>
      </c>
      <c r="Y79" s="62">
        <v>15</v>
      </c>
      <c r="Z79" s="62">
        <v>46</v>
      </c>
      <c r="AA79" s="62">
        <v>15</v>
      </c>
      <c r="AB79" s="62">
        <v>46</v>
      </c>
      <c r="AC79" s="62">
        <v>10</v>
      </c>
      <c r="AD79" s="62">
        <v>15</v>
      </c>
      <c r="AE79" s="62">
        <v>15</v>
      </c>
      <c r="AF79" s="62">
        <v>15</v>
      </c>
      <c r="AG79" s="62">
        <v>15</v>
      </c>
      <c r="AH79" s="62">
        <v>20</v>
      </c>
      <c r="AI79" s="62">
        <v>20</v>
      </c>
    </row>
    <row r="80" spans="1:35" ht="15.75" thickBot="1" x14ac:dyDescent="0.3">
      <c r="A80" s="154"/>
      <c r="B80" s="174"/>
      <c r="C80" s="45" t="s">
        <v>39</v>
      </c>
      <c r="D80" s="36">
        <f t="shared" si="8"/>
        <v>608.39600000000019</v>
      </c>
      <c r="E80" s="50">
        <v>9.5250000000000004</v>
      </c>
      <c r="F80" s="50">
        <v>29.765000000000001</v>
      </c>
      <c r="G80" s="50">
        <v>14.286</v>
      </c>
      <c r="H80" s="50">
        <v>14.286</v>
      </c>
      <c r="I80" s="50">
        <v>11.904999999999999</v>
      </c>
      <c r="J80" s="50">
        <v>11.904999999999999</v>
      </c>
      <c r="K80" s="50">
        <v>29.765000000000001</v>
      </c>
      <c r="L80" s="50">
        <v>11.904999999999999</v>
      </c>
      <c r="M80" s="50">
        <v>11.904999999999999</v>
      </c>
      <c r="N80" s="50">
        <v>11.904999999999999</v>
      </c>
      <c r="O80" s="50">
        <v>17.86</v>
      </c>
      <c r="P80" s="50">
        <v>17.86</v>
      </c>
      <c r="Q80" s="50">
        <v>17.86</v>
      </c>
      <c r="R80" s="50">
        <v>17.86</v>
      </c>
      <c r="S80" s="50">
        <v>17.86</v>
      </c>
      <c r="T80" s="50">
        <v>17.86</v>
      </c>
      <c r="U80" s="50">
        <v>17.86</v>
      </c>
      <c r="V80" s="50">
        <v>14.286</v>
      </c>
      <c r="W80" s="50">
        <v>23.812000000000001</v>
      </c>
      <c r="X80" s="50">
        <v>11.904999999999999</v>
      </c>
      <c r="Y80" s="50">
        <v>17.86</v>
      </c>
      <c r="Z80" s="50">
        <v>54.765999999999998</v>
      </c>
      <c r="AA80" s="50">
        <v>17.86</v>
      </c>
      <c r="AB80" s="50">
        <v>54.765999999999998</v>
      </c>
      <c r="AC80" s="50">
        <v>11.904999999999999</v>
      </c>
      <c r="AD80" s="50">
        <v>17.86</v>
      </c>
      <c r="AE80" s="50">
        <v>17.86</v>
      </c>
      <c r="AF80" s="50">
        <v>17.86</v>
      </c>
      <c r="AG80" s="50">
        <v>17.86</v>
      </c>
      <c r="AH80" s="50">
        <v>23.812000000000001</v>
      </c>
      <c r="AI80" s="50">
        <v>23.812000000000001</v>
      </c>
    </row>
    <row r="81" spans="1:36" s="24" customFormat="1" ht="15.75" thickBot="1" x14ac:dyDescent="0.3">
      <c r="A81" s="89" t="s">
        <v>125</v>
      </c>
      <c r="B81" s="90" t="s">
        <v>126</v>
      </c>
      <c r="C81" s="91" t="s">
        <v>39</v>
      </c>
      <c r="D81" s="80">
        <f t="shared" si="8"/>
        <v>695.75600000000009</v>
      </c>
      <c r="E81" s="81">
        <f t="shared" ref="E81:AI81" si="9">E83+E85+E87</f>
        <v>8.2219999999999995</v>
      </c>
      <c r="F81" s="81">
        <f t="shared" si="9"/>
        <v>28.480999999999998</v>
      </c>
      <c r="G81" s="81">
        <f t="shared" si="9"/>
        <v>7.8359999999999994</v>
      </c>
      <c r="H81" s="81">
        <f t="shared" si="9"/>
        <v>7.8359999999999994</v>
      </c>
      <c r="I81" s="81">
        <f t="shared" si="9"/>
        <v>8.7199999999999989</v>
      </c>
      <c r="J81" s="81">
        <f t="shared" si="9"/>
        <v>32.515999999999998</v>
      </c>
      <c r="K81" s="81">
        <f t="shared" si="9"/>
        <v>26.551000000000002</v>
      </c>
      <c r="L81" s="81">
        <f t="shared" si="9"/>
        <v>11.236000000000001</v>
      </c>
      <c r="M81" s="81">
        <f t="shared" si="9"/>
        <v>7.8359999999999994</v>
      </c>
      <c r="N81" s="81">
        <f t="shared" si="9"/>
        <v>16.901</v>
      </c>
      <c r="O81" s="81">
        <f t="shared" si="9"/>
        <v>7.8359999999999994</v>
      </c>
      <c r="P81" s="81">
        <f t="shared" si="9"/>
        <v>22.567</v>
      </c>
      <c r="Q81" s="72">
        <f t="shared" si="9"/>
        <v>7.8359999999999994</v>
      </c>
      <c r="R81" s="72">
        <f t="shared" si="9"/>
        <v>13.501999999999999</v>
      </c>
      <c r="S81" s="72">
        <f t="shared" si="9"/>
        <v>21.434000000000001</v>
      </c>
      <c r="T81" s="72">
        <f t="shared" si="9"/>
        <v>37.048000000000002</v>
      </c>
      <c r="U81" s="72">
        <f t="shared" si="9"/>
        <v>13.501999999999999</v>
      </c>
      <c r="V81" s="72">
        <f t="shared" si="9"/>
        <v>37.048000000000002</v>
      </c>
      <c r="W81" s="72">
        <f t="shared" si="9"/>
        <v>21.434000000000001</v>
      </c>
      <c r="X81" s="72">
        <f t="shared" si="9"/>
        <v>7.8359999999999994</v>
      </c>
      <c r="Y81" s="72">
        <f t="shared" si="9"/>
        <v>8.9689999999999994</v>
      </c>
      <c r="Z81" s="81">
        <f>Z83+Z85+Z87</f>
        <v>81.488</v>
      </c>
      <c r="AA81" s="81">
        <f>AA83+AA85+AA87</f>
        <v>16.901</v>
      </c>
      <c r="AB81" s="81">
        <f>AB83+AB85+AB87</f>
        <v>45.228999999999999</v>
      </c>
      <c r="AC81" s="81">
        <f>AC83+AC85+AC87</f>
        <v>16.901</v>
      </c>
      <c r="AD81" s="72">
        <f t="shared" si="9"/>
        <v>21.434000000000001</v>
      </c>
      <c r="AE81" s="72">
        <f t="shared" si="9"/>
        <v>21.434000000000001</v>
      </c>
      <c r="AF81" s="72">
        <f t="shared" si="9"/>
        <v>19.166999999999998</v>
      </c>
      <c r="AG81" s="72">
        <f t="shared" si="9"/>
        <v>45.228999999999999</v>
      </c>
      <c r="AH81" s="81">
        <f t="shared" si="9"/>
        <v>51.143000000000001</v>
      </c>
      <c r="AI81" s="81">
        <f t="shared" si="9"/>
        <v>21.683</v>
      </c>
    </row>
    <row r="82" spans="1:36" s="24" customFormat="1" ht="15" x14ac:dyDescent="0.25">
      <c r="A82" s="181">
        <v>25</v>
      </c>
      <c r="B82" s="189" t="s">
        <v>127</v>
      </c>
      <c r="C82" s="92" t="s">
        <v>67</v>
      </c>
      <c r="D82" s="53">
        <f t="shared" si="8"/>
        <v>0.19800000000000012</v>
      </c>
      <c r="E82" s="54">
        <v>3.0000000000000001E-3</v>
      </c>
      <c r="F82" s="54">
        <v>7.0000000000000001E-3</v>
      </c>
      <c r="G82" s="54">
        <v>6.0000000000000001E-3</v>
      </c>
      <c r="H82" s="54">
        <v>6.0000000000000001E-3</v>
      </c>
      <c r="I82" s="54">
        <v>5.0000000000000001E-3</v>
      </c>
      <c r="J82" s="54">
        <v>5.0000000000000001E-3</v>
      </c>
      <c r="K82" s="54">
        <v>2.1999999999999999E-2</v>
      </c>
      <c r="L82" s="54">
        <v>6.0000000000000001E-3</v>
      </c>
      <c r="M82" s="54">
        <v>6.0000000000000001E-3</v>
      </c>
      <c r="N82" s="54">
        <v>6.0000000000000001E-3</v>
      </c>
      <c r="O82" s="54">
        <v>6.0000000000000001E-3</v>
      </c>
      <c r="P82" s="54">
        <v>6.0000000000000001E-3</v>
      </c>
      <c r="Q82" s="54">
        <v>6.0000000000000001E-3</v>
      </c>
      <c r="R82" s="54">
        <v>6.0000000000000001E-3</v>
      </c>
      <c r="S82" s="54">
        <v>6.0000000000000001E-3</v>
      </c>
      <c r="T82" s="54">
        <v>5.0000000000000001E-3</v>
      </c>
      <c r="U82" s="54">
        <v>6.0000000000000001E-3</v>
      </c>
      <c r="V82" s="54">
        <v>5.0000000000000001E-3</v>
      </c>
      <c r="W82" s="54">
        <v>6.0000000000000001E-3</v>
      </c>
      <c r="X82" s="54">
        <v>6.0000000000000001E-3</v>
      </c>
      <c r="Y82" s="54">
        <v>6.0000000000000001E-3</v>
      </c>
      <c r="Z82" s="54">
        <v>6.0000000000000001E-3</v>
      </c>
      <c r="AA82" s="54">
        <v>6.0000000000000001E-3</v>
      </c>
      <c r="AB82" s="54">
        <v>6.0000000000000001E-3</v>
      </c>
      <c r="AC82" s="54">
        <v>6.0000000000000001E-3</v>
      </c>
      <c r="AD82" s="54">
        <v>6.0000000000000001E-3</v>
      </c>
      <c r="AE82" s="54">
        <v>6.0000000000000001E-3</v>
      </c>
      <c r="AF82" s="54">
        <v>6.0000000000000001E-3</v>
      </c>
      <c r="AG82" s="54">
        <v>6.0000000000000001E-3</v>
      </c>
      <c r="AH82" s="54">
        <v>7.0000000000000001E-3</v>
      </c>
      <c r="AI82" s="54">
        <v>7.0000000000000001E-3</v>
      </c>
    </row>
    <row r="83" spans="1:36" s="24" customFormat="1" ht="15.75" thickBot="1" x14ac:dyDescent="0.3">
      <c r="A83" s="182"/>
      <c r="B83" s="190"/>
      <c r="C83" s="93" t="s">
        <v>39</v>
      </c>
      <c r="D83" s="36">
        <f t="shared" si="8"/>
        <v>49.302000000000007</v>
      </c>
      <c r="E83" s="49">
        <v>0.747</v>
      </c>
      <c r="F83" s="49">
        <v>1.7430000000000001</v>
      </c>
      <c r="G83" s="49">
        <v>1.494</v>
      </c>
      <c r="H83" s="49">
        <v>1.494</v>
      </c>
      <c r="I83" s="49">
        <v>1.2450000000000001</v>
      </c>
      <c r="J83" s="49">
        <v>1.2450000000000001</v>
      </c>
      <c r="K83" s="49">
        <v>5.4779999999999998</v>
      </c>
      <c r="L83" s="49">
        <v>1.494</v>
      </c>
      <c r="M83" s="49">
        <v>1.494</v>
      </c>
      <c r="N83" s="49">
        <v>1.494</v>
      </c>
      <c r="O83" s="49">
        <v>1.494</v>
      </c>
      <c r="P83" s="49">
        <v>1.494</v>
      </c>
      <c r="Q83" s="49">
        <v>1.494</v>
      </c>
      <c r="R83" s="49">
        <v>1.494</v>
      </c>
      <c r="S83" s="49">
        <v>1.494</v>
      </c>
      <c r="T83" s="49">
        <v>1.2450000000000001</v>
      </c>
      <c r="U83" s="49">
        <v>1.494</v>
      </c>
      <c r="V83" s="49">
        <v>1.2450000000000001</v>
      </c>
      <c r="W83" s="49">
        <v>1.494</v>
      </c>
      <c r="X83" s="49">
        <v>1.494</v>
      </c>
      <c r="Y83" s="49">
        <v>1.494</v>
      </c>
      <c r="Z83" s="49">
        <v>1.494</v>
      </c>
      <c r="AA83" s="49">
        <v>1.494</v>
      </c>
      <c r="AB83" s="49">
        <v>1.494</v>
      </c>
      <c r="AC83" s="49">
        <v>1.494</v>
      </c>
      <c r="AD83" s="49">
        <v>1.494</v>
      </c>
      <c r="AE83" s="49">
        <v>1.494</v>
      </c>
      <c r="AF83" s="49">
        <v>1.494</v>
      </c>
      <c r="AG83" s="49">
        <v>1.494</v>
      </c>
      <c r="AH83" s="49">
        <v>1.7430000000000001</v>
      </c>
      <c r="AI83" s="49">
        <v>1.7430000000000001</v>
      </c>
    </row>
    <row r="84" spans="1:36" s="24" customFormat="1" ht="15" customHeight="1" x14ac:dyDescent="0.25">
      <c r="A84" s="181">
        <v>26</v>
      </c>
      <c r="B84" s="183" t="s">
        <v>128</v>
      </c>
      <c r="C84" s="94" t="s">
        <v>62</v>
      </c>
      <c r="D84" s="16">
        <f t="shared" si="8"/>
        <v>459</v>
      </c>
      <c r="E84" s="39">
        <v>3</v>
      </c>
      <c r="F84" s="39">
        <v>20</v>
      </c>
      <c r="G84" s="39">
        <v>2</v>
      </c>
      <c r="H84" s="39">
        <v>2</v>
      </c>
      <c r="I84" s="39">
        <v>3</v>
      </c>
      <c r="J84" s="39">
        <v>24</v>
      </c>
      <c r="K84" s="39">
        <v>15</v>
      </c>
      <c r="L84" s="39">
        <v>5</v>
      </c>
      <c r="M84" s="39">
        <v>2</v>
      </c>
      <c r="N84" s="39">
        <v>10</v>
      </c>
      <c r="O84" s="39">
        <v>2</v>
      </c>
      <c r="P84" s="39">
        <v>15</v>
      </c>
      <c r="Q84" s="41">
        <v>2</v>
      </c>
      <c r="R84" s="41">
        <v>7</v>
      </c>
      <c r="S84" s="41">
        <v>14</v>
      </c>
      <c r="T84" s="41">
        <v>28</v>
      </c>
      <c r="U84" s="41">
        <v>7</v>
      </c>
      <c r="V84" s="41">
        <v>28</v>
      </c>
      <c r="W84" s="41">
        <v>14</v>
      </c>
      <c r="X84" s="41">
        <v>2</v>
      </c>
      <c r="Y84" s="41">
        <v>3</v>
      </c>
      <c r="Z84" s="39">
        <v>67</v>
      </c>
      <c r="AA84" s="39">
        <v>10</v>
      </c>
      <c r="AB84" s="39">
        <v>35</v>
      </c>
      <c r="AC84" s="39">
        <v>10</v>
      </c>
      <c r="AD84" s="41">
        <v>14</v>
      </c>
      <c r="AE84" s="41">
        <v>14</v>
      </c>
      <c r="AF84" s="41">
        <v>12</v>
      </c>
      <c r="AG84" s="41">
        <v>35</v>
      </c>
      <c r="AH84" s="39">
        <v>40</v>
      </c>
      <c r="AI84" s="39">
        <v>14</v>
      </c>
    </row>
    <row r="85" spans="1:36" s="24" customFormat="1" ht="15.75" thickBot="1" x14ac:dyDescent="0.3">
      <c r="A85" s="182"/>
      <c r="B85" s="184"/>
      <c r="C85" s="95" t="s">
        <v>39</v>
      </c>
      <c r="D85" s="36">
        <f t="shared" si="8"/>
        <v>520.09799999999996</v>
      </c>
      <c r="E85" s="50">
        <v>3.399</v>
      </c>
      <c r="F85" s="50">
        <v>22.661999999999999</v>
      </c>
      <c r="G85" s="50">
        <v>2.266</v>
      </c>
      <c r="H85" s="50">
        <v>2.266</v>
      </c>
      <c r="I85" s="50">
        <v>3.399</v>
      </c>
      <c r="J85" s="50">
        <v>27.195</v>
      </c>
      <c r="K85" s="50">
        <v>16.997</v>
      </c>
      <c r="L85" s="50">
        <v>5.6660000000000004</v>
      </c>
      <c r="M85" s="50">
        <v>2.266</v>
      </c>
      <c r="N85" s="50">
        <v>11.331</v>
      </c>
      <c r="O85" s="50">
        <v>2.266</v>
      </c>
      <c r="P85" s="50">
        <v>16.997</v>
      </c>
      <c r="Q85" s="50">
        <v>2.266</v>
      </c>
      <c r="R85" s="50">
        <v>7.9320000000000004</v>
      </c>
      <c r="S85" s="50">
        <v>15.864000000000001</v>
      </c>
      <c r="T85" s="50">
        <v>31.727</v>
      </c>
      <c r="U85" s="50">
        <v>7.9320000000000004</v>
      </c>
      <c r="V85" s="50">
        <v>31.727</v>
      </c>
      <c r="W85" s="50">
        <v>15.864000000000001</v>
      </c>
      <c r="X85" s="50">
        <v>2.266</v>
      </c>
      <c r="Y85" s="50">
        <v>3.399</v>
      </c>
      <c r="Z85" s="50">
        <v>75.918000000000006</v>
      </c>
      <c r="AA85" s="50">
        <v>11.331</v>
      </c>
      <c r="AB85" s="50">
        <v>39.658999999999999</v>
      </c>
      <c r="AC85" s="50">
        <v>11.331</v>
      </c>
      <c r="AD85" s="50">
        <v>15.864000000000001</v>
      </c>
      <c r="AE85" s="50">
        <v>15.864000000000001</v>
      </c>
      <c r="AF85" s="29">
        <v>13.597</v>
      </c>
      <c r="AG85" s="50">
        <v>39.658999999999999</v>
      </c>
      <c r="AH85" s="50">
        <v>45.323999999999998</v>
      </c>
      <c r="AI85" s="50">
        <v>15.864000000000001</v>
      </c>
    </row>
    <row r="86" spans="1:36" s="24" customFormat="1" ht="15" x14ac:dyDescent="0.25">
      <c r="A86" s="185" t="s">
        <v>129</v>
      </c>
      <c r="B86" s="187" t="s">
        <v>130</v>
      </c>
      <c r="C86" s="92" t="s">
        <v>62</v>
      </c>
      <c r="D86" s="16">
        <f t="shared" si="8"/>
        <v>31</v>
      </c>
      <c r="E86" s="39">
        <v>1</v>
      </c>
      <c r="F86" s="39">
        <v>1</v>
      </c>
      <c r="G86" s="39">
        <v>1</v>
      </c>
      <c r="H86" s="39">
        <v>1</v>
      </c>
      <c r="I86" s="39">
        <v>1</v>
      </c>
      <c r="J86" s="39">
        <v>1</v>
      </c>
      <c r="K86" s="39">
        <v>1</v>
      </c>
      <c r="L86" s="39">
        <v>1</v>
      </c>
      <c r="M86" s="39">
        <v>1</v>
      </c>
      <c r="N86" s="39">
        <v>1</v>
      </c>
      <c r="O86" s="39">
        <v>1</v>
      </c>
      <c r="P86" s="39">
        <v>1</v>
      </c>
      <c r="Q86" s="39">
        <v>1</v>
      </c>
      <c r="R86" s="39">
        <v>1</v>
      </c>
      <c r="S86" s="39">
        <v>1</v>
      </c>
      <c r="T86" s="39">
        <v>1</v>
      </c>
      <c r="U86" s="39">
        <v>1</v>
      </c>
      <c r="V86" s="39">
        <v>1</v>
      </c>
      <c r="W86" s="39">
        <v>1</v>
      </c>
      <c r="X86" s="39">
        <v>1</v>
      </c>
      <c r="Y86" s="39">
        <v>1</v>
      </c>
      <c r="Z86" s="39">
        <v>1</v>
      </c>
      <c r="AA86" s="39">
        <v>1</v>
      </c>
      <c r="AB86" s="39">
        <v>1</v>
      </c>
      <c r="AC86" s="39">
        <v>1</v>
      </c>
      <c r="AD86" s="39">
        <v>1</v>
      </c>
      <c r="AE86" s="39">
        <v>1</v>
      </c>
      <c r="AF86" s="39">
        <v>1</v>
      </c>
      <c r="AG86" s="39">
        <v>1</v>
      </c>
      <c r="AH86" s="39">
        <v>1</v>
      </c>
      <c r="AI86" s="39">
        <v>1</v>
      </c>
      <c r="AJ86" s="39"/>
    </row>
    <row r="87" spans="1:36" s="24" customFormat="1" ht="15.75" thickBot="1" x14ac:dyDescent="0.3">
      <c r="A87" s="186"/>
      <c r="B87" s="188"/>
      <c r="C87" s="93" t="s">
        <v>39</v>
      </c>
      <c r="D87" s="36">
        <f t="shared" si="8"/>
        <v>126.3559999999999</v>
      </c>
      <c r="E87" s="50">
        <v>4.0759999999999996</v>
      </c>
      <c r="F87" s="50">
        <v>4.0759999999999996</v>
      </c>
      <c r="G87" s="50">
        <v>4.0759999999999996</v>
      </c>
      <c r="H87" s="50">
        <v>4.0759999999999996</v>
      </c>
      <c r="I87" s="50">
        <v>4.0759999999999996</v>
      </c>
      <c r="J87" s="50">
        <v>4.0759999999999996</v>
      </c>
      <c r="K87" s="50">
        <v>4.0759999999999996</v>
      </c>
      <c r="L87" s="50">
        <v>4.0759999999999996</v>
      </c>
      <c r="M87" s="50">
        <v>4.0759999999999996</v>
      </c>
      <c r="N87" s="50">
        <v>4.0759999999999996</v>
      </c>
      <c r="O87" s="50">
        <v>4.0759999999999996</v>
      </c>
      <c r="P87" s="50">
        <v>4.0759999999999996</v>
      </c>
      <c r="Q87" s="50">
        <v>4.0759999999999996</v>
      </c>
      <c r="R87" s="50">
        <v>4.0759999999999996</v>
      </c>
      <c r="S87" s="50">
        <v>4.0759999999999996</v>
      </c>
      <c r="T87" s="50">
        <v>4.0759999999999996</v>
      </c>
      <c r="U87" s="50">
        <v>4.0759999999999996</v>
      </c>
      <c r="V87" s="50">
        <v>4.0759999999999996</v>
      </c>
      <c r="W87" s="50">
        <v>4.0759999999999996</v>
      </c>
      <c r="X87" s="50">
        <v>4.0759999999999996</v>
      </c>
      <c r="Y87" s="50">
        <v>4.0759999999999996</v>
      </c>
      <c r="Z87" s="50">
        <v>4.0759999999999996</v>
      </c>
      <c r="AA87" s="50">
        <v>4.0759999999999996</v>
      </c>
      <c r="AB87" s="50">
        <v>4.0759999999999996</v>
      </c>
      <c r="AC87" s="50">
        <v>4.0759999999999996</v>
      </c>
      <c r="AD87" s="50">
        <v>4.0759999999999996</v>
      </c>
      <c r="AE87" s="50">
        <v>4.0759999999999996</v>
      </c>
      <c r="AF87" s="50">
        <v>4.0759999999999996</v>
      </c>
      <c r="AG87" s="50">
        <v>4.0759999999999996</v>
      </c>
      <c r="AH87" s="50">
        <v>4.0759999999999996</v>
      </c>
      <c r="AI87" s="50">
        <v>4.0759999999999996</v>
      </c>
      <c r="AJ87" s="50"/>
    </row>
    <row r="88" spans="1:36" s="24" customFormat="1" ht="33.6" customHeight="1" thickBot="1" x14ac:dyDescent="0.25">
      <c r="A88" s="89" t="s">
        <v>131</v>
      </c>
      <c r="B88" s="96" t="s">
        <v>132</v>
      </c>
      <c r="C88" s="97" t="s">
        <v>39</v>
      </c>
      <c r="D88" s="98">
        <f t="shared" si="8"/>
        <v>0</v>
      </c>
      <c r="E88" s="98">
        <f t="shared" ref="E88:P88" si="10">E89+E90</f>
        <v>0</v>
      </c>
      <c r="F88" s="98">
        <f t="shared" si="10"/>
        <v>0</v>
      </c>
      <c r="G88" s="98">
        <f t="shared" si="10"/>
        <v>0</v>
      </c>
      <c r="H88" s="98">
        <f t="shared" si="10"/>
        <v>0</v>
      </c>
      <c r="I88" s="98">
        <f t="shared" si="10"/>
        <v>0</v>
      </c>
      <c r="J88" s="98">
        <f t="shared" si="10"/>
        <v>0</v>
      </c>
      <c r="K88" s="98">
        <f t="shared" si="10"/>
        <v>0</v>
      </c>
      <c r="L88" s="98">
        <f t="shared" si="10"/>
        <v>0</v>
      </c>
      <c r="M88" s="98">
        <f t="shared" si="10"/>
        <v>0</v>
      </c>
      <c r="N88" s="98">
        <f t="shared" si="10"/>
        <v>0</v>
      </c>
      <c r="O88" s="98">
        <f t="shared" si="10"/>
        <v>0</v>
      </c>
      <c r="P88" s="98">
        <f t="shared" si="10"/>
        <v>0</v>
      </c>
      <c r="Q88" s="99">
        <f>Q89</f>
        <v>0</v>
      </c>
      <c r="R88" s="99">
        <f>R89</f>
        <v>0</v>
      </c>
      <c r="S88" s="100">
        <f t="shared" ref="S88:AI88" si="11">S89+S90</f>
        <v>0</v>
      </c>
      <c r="T88" s="100">
        <f t="shared" si="11"/>
        <v>0</v>
      </c>
      <c r="U88" s="100">
        <f t="shared" si="11"/>
        <v>0</v>
      </c>
      <c r="V88" s="100">
        <f t="shared" si="11"/>
        <v>0</v>
      </c>
      <c r="W88" s="100">
        <f t="shared" si="11"/>
        <v>0</v>
      </c>
      <c r="X88" s="100">
        <f t="shared" si="11"/>
        <v>0</v>
      </c>
      <c r="Y88" s="100">
        <f t="shared" si="11"/>
        <v>0</v>
      </c>
      <c r="Z88" s="98">
        <f>Z89+Z90</f>
        <v>0</v>
      </c>
      <c r="AA88" s="98">
        <f>AA89+AA90</f>
        <v>0</v>
      </c>
      <c r="AB88" s="98">
        <f>AB89+AB90</f>
        <v>0</v>
      </c>
      <c r="AC88" s="98">
        <f>AC89+AC90</f>
        <v>0</v>
      </c>
      <c r="AD88" s="98">
        <f t="shared" si="11"/>
        <v>0</v>
      </c>
      <c r="AE88" s="98">
        <f t="shared" si="11"/>
        <v>0</v>
      </c>
      <c r="AF88" s="98">
        <f t="shared" si="11"/>
        <v>0</v>
      </c>
      <c r="AG88" s="98">
        <f t="shared" si="11"/>
        <v>0</v>
      </c>
      <c r="AH88" s="98">
        <f t="shared" si="11"/>
        <v>0</v>
      </c>
      <c r="AI88" s="98">
        <f t="shared" si="11"/>
        <v>0</v>
      </c>
    </row>
    <row r="89" spans="1:36" s="24" customFormat="1" ht="15.75" thickBot="1" x14ac:dyDescent="0.3">
      <c r="A89" s="101" t="s">
        <v>133</v>
      </c>
      <c r="B89" s="102" t="s">
        <v>134</v>
      </c>
      <c r="C89" s="103" t="s">
        <v>39</v>
      </c>
      <c r="D89" s="104">
        <f t="shared" si="8"/>
        <v>0</v>
      </c>
      <c r="E89" s="105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105">
        <v>0</v>
      </c>
      <c r="R89" s="105">
        <v>0</v>
      </c>
      <c r="S89" s="105">
        <v>0</v>
      </c>
      <c r="T89" s="105">
        <v>0</v>
      </c>
      <c r="U89" s="105">
        <v>0</v>
      </c>
      <c r="V89" s="105">
        <v>0</v>
      </c>
      <c r="W89" s="105">
        <v>0</v>
      </c>
      <c r="X89" s="105">
        <v>0</v>
      </c>
      <c r="Y89" s="105">
        <v>0</v>
      </c>
      <c r="Z89" s="106">
        <v>0</v>
      </c>
      <c r="AA89" s="106">
        <v>0</v>
      </c>
      <c r="AB89" s="106"/>
      <c r="AC89" s="106"/>
      <c r="AD89" s="105">
        <v>0</v>
      </c>
      <c r="AE89" s="105">
        <v>0</v>
      </c>
      <c r="AF89" s="105">
        <v>0</v>
      </c>
      <c r="AG89" s="105">
        <v>0</v>
      </c>
      <c r="AH89" s="106">
        <v>0</v>
      </c>
      <c r="AI89" s="106">
        <v>0</v>
      </c>
    </row>
    <row r="90" spans="1:36" s="24" customFormat="1" ht="15.75" thickBot="1" x14ac:dyDescent="0.3">
      <c r="A90" s="101" t="s">
        <v>135</v>
      </c>
      <c r="B90" s="102" t="s">
        <v>136</v>
      </c>
      <c r="C90" s="107" t="s">
        <v>39</v>
      </c>
      <c r="D90" s="104">
        <f t="shared" si="8"/>
        <v>0</v>
      </c>
      <c r="E90" s="108">
        <v>0</v>
      </c>
      <c r="F90" s="108">
        <v>0</v>
      </c>
      <c r="G90" s="108">
        <v>0</v>
      </c>
      <c r="H90" s="108">
        <v>0</v>
      </c>
      <c r="I90" s="108">
        <v>0</v>
      </c>
      <c r="J90" s="108">
        <v>0</v>
      </c>
      <c r="K90" s="109">
        <v>0</v>
      </c>
      <c r="L90" s="108">
        <v>0</v>
      </c>
      <c r="M90" s="108">
        <v>0</v>
      </c>
      <c r="N90" s="108">
        <v>0</v>
      </c>
      <c r="O90" s="108">
        <v>0</v>
      </c>
      <c r="P90" s="108">
        <v>0</v>
      </c>
      <c r="Q90" s="110">
        <v>0</v>
      </c>
      <c r="R90" s="110">
        <v>0</v>
      </c>
      <c r="S90" s="110">
        <v>0</v>
      </c>
      <c r="T90" s="110"/>
      <c r="U90" s="110"/>
      <c r="V90" s="110"/>
      <c r="W90" s="111">
        <v>0</v>
      </c>
      <c r="X90" s="110"/>
      <c r="Y90" s="110"/>
      <c r="Z90" s="112">
        <v>0</v>
      </c>
      <c r="AA90" s="112">
        <v>0</v>
      </c>
      <c r="AB90" s="112"/>
      <c r="AC90" s="112"/>
      <c r="AD90" s="110">
        <v>0</v>
      </c>
      <c r="AE90" s="110"/>
      <c r="AF90" s="110">
        <v>0</v>
      </c>
      <c r="AG90" s="110">
        <v>0</v>
      </c>
      <c r="AH90" s="112">
        <v>0</v>
      </c>
      <c r="AI90" s="112">
        <v>0</v>
      </c>
    </row>
    <row r="91" spans="1:36" s="24" customFormat="1" ht="15.75" thickBot="1" x14ac:dyDescent="0.3">
      <c r="A91" s="79" t="s">
        <v>137</v>
      </c>
      <c r="B91" s="113" t="s">
        <v>138</v>
      </c>
      <c r="C91" s="12" t="s">
        <v>39</v>
      </c>
      <c r="D91" s="114">
        <f t="shared" si="8"/>
        <v>1307.537</v>
      </c>
      <c r="E91" s="82">
        <v>15.8</v>
      </c>
      <c r="F91" s="82">
        <f>84.86+40.99</f>
        <v>125.85</v>
      </c>
      <c r="G91" s="82">
        <v>13.8</v>
      </c>
      <c r="H91" s="82">
        <v>13.8</v>
      </c>
      <c r="I91" s="82">
        <v>8.3000000000000007</v>
      </c>
      <c r="J91" s="82">
        <v>11.8</v>
      </c>
      <c r="K91" s="82">
        <v>51</v>
      </c>
      <c r="L91" s="82">
        <v>10.36</v>
      </c>
      <c r="M91" s="82">
        <v>15.2</v>
      </c>
      <c r="N91" s="82">
        <v>8.1999999999999993</v>
      </c>
      <c r="O91" s="82">
        <v>23.15</v>
      </c>
      <c r="P91" s="82">
        <v>35.1</v>
      </c>
      <c r="Q91" s="82">
        <v>40.299999999999997</v>
      </c>
      <c r="R91" s="82">
        <v>26.54</v>
      </c>
      <c r="S91" s="82">
        <v>26.9</v>
      </c>
      <c r="T91" s="82">
        <v>26.8</v>
      </c>
      <c r="U91" s="82">
        <v>27</v>
      </c>
      <c r="V91" s="82">
        <v>27</v>
      </c>
      <c r="W91" s="82">
        <v>34.6</v>
      </c>
      <c r="X91" s="82">
        <v>35.200000000000003</v>
      </c>
      <c r="Y91" s="82">
        <v>33</v>
      </c>
      <c r="Z91" s="82">
        <v>205.45</v>
      </c>
      <c r="AA91" s="82">
        <v>28.3</v>
      </c>
      <c r="AB91" s="82">
        <f>180.4+51.037</f>
        <v>231.43700000000001</v>
      </c>
      <c r="AC91" s="82">
        <v>25.5</v>
      </c>
      <c r="AD91" s="82">
        <v>25.55</v>
      </c>
      <c r="AE91" s="82">
        <v>33.9</v>
      </c>
      <c r="AF91" s="82">
        <v>31.6</v>
      </c>
      <c r="AG91" s="82">
        <v>18.5</v>
      </c>
      <c r="AH91" s="82">
        <v>46.8</v>
      </c>
      <c r="AI91" s="82">
        <v>50.8</v>
      </c>
    </row>
    <row r="92" spans="1:36" s="24" customFormat="1" ht="15.75" thickBot="1" x14ac:dyDescent="0.3">
      <c r="A92" s="115"/>
      <c r="B92" s="116" t="s">
        <v>139</v>
      </c>
      <c r="C92" s="117" t="s">
        <v>39</v>
      </c>
      <c r="D92" s="80">
        <f>E92+F92+G92+H92+I92+J92+K92+L92+M92+N92+O92+P92+Q92+R92+S92+T92+U92+V92+W92+X92+Y92+Z92+AA92+AB92+AC92+AD92+AE92+AF92+AG92+AH92+AI92</f>
        <v>11556.999999999998</v>
      </c>
      <c r="E92" s="118">
        <f t="shared" ref="E92:AG92" si="12">E5+E66+E81+E88+E91</f>
        <v>66.956000000000003</v>
      </c>
      <c r="F92" s="118">
        <f t="shared" si="12"/>
        <v>790.32899999999995</v>
      </c>
      <c r="G92" s="118">
        <f t="shared" si="12"/>
        <v>44.414999999999999</v>
      </c>
      <c r="H92" s="118">
        <f t="shared" si="12"/>
        <v>89.10499999999999</v>
      </c>
      <c r="I92" s="118">
        <f t="shared" si="12"/>
        <v>157.386</v>
      </c>
      <c r="J92" s="118">
        <f t="shared" si="12"/>
        <v>342.22</v>
      </c>
      <c r="K92" s="118">
        <f t="shared" si="12"/>
        <v>198.86500000000001</v>
      </c>
      <c r="L92" s="118">
        <f t="shared" si="12"/>
        <v>126.22200000000001</v>
      </c>
      <c r="M92" s="118">
        <f t="shared" si="12"/>
        <v>481.27600000000001</v>
      </c>
      <c r="N92" s="118">
        <f t="shared" si="12"/>
        <v>62.86</v>
      </c>
      <c r="O92" s="118">
        <f t="shared" si="12"/>
        <v>59.905999999999999</v>
      </c>
      <c r="P92" s="118">
        <f t="shared" si="12"/>
        <v>464.31600000000003</v>
      </c>
      <c r="Q92" s="118">
        <f t="shared" si="12"/>
        <v>911.1389999999999</v>
      </c>
      <c r="R92" s="118">
        <f t="shared" si="12"/>
        <v>306.71700000000004</v>
      </c>
      <c r="S92" s="118">
        <f t="shared" si="12"/>
        <v>237.83500000000001</v>
      </c>
      <c r="T92" s="118">
        <f t="shared" si="12"/>
        <v>257.81700000000001</v>
      </c>
      <c r="U92" s="118">
        <f t="shared" si="12"/>
        <v>376.09699999999998</v>
      </c>
      <c r="V92" s="118">
        <f t="shared" si="12"/>
        <v>237.16900000000001</v>
      </c>
      <c r="W92" s="118">
        <f t="shared" si="12"/>
        <v>399.13100000000003</v>
      </c>
      <c r="X92" s="118">
        <f t="shared" si="12"/>
        <v>67.325999999999993</v>
      </c>
      <c r="Y92" s="118">
        <f t="shared" si="12"/>
        <v>259.69200000000001</v>
      </c>
      <c r="Z92" s="118">
        <f>Z5+Z66+Z81+Z88+Z91</f>
        <v>1835.5220000000002</v>
      </c>
      <c r="AA92" s="118">
        <f>AA5+AA66+AA81+AA88+AA91</f>
        <v>116.496</v>
      </c>
      <c r="AB92" s="118">
        <f>AB5+AB66+AB81+AB88+AB91</f>
        <v>1386.5</v>
      </c>
      <c r="AC92" s="118">
        <f>AC5+AC66+AC81+AC88+AC91</f>
        <v>336.24099999999999</v>
      </c>
      <c r="AD92" s="118">
        <f t="shared" si="12"/>
        <v>370.87900000000008</v>
      </c>
      <c r="AE92" s="118">
        <f t="shared" si="12"/>
        <v>82.931999999999988</v>
      </c>
      <c r="AF92" s="118">
        <f t="shared" si="12"/>
        <v>246.98699999999999</v>
      </c>
      <c r="AG92" s="118">
        <f t="shared" si="12"/>
        <v>415.47</v>
      </c>
      <c r="AH92" s="118">
        <f>AH5+AH66+AH81+AH88+AH91</f>
        <v>664.02699999999993</v>
      </c>
      <c r="AI92" s="118">
        <f>AI5+AI66+AI81+AI88+AI91</f>
        <v>165.16699999999997</v>
      </c>
    </row>
    <row r="93" spans="1:36" x14ac:dyDescent="0.2">
      <c r="R93" s="119"/>
    </row>
  </sheetData>
  <mergeCells count="79">
    <mergeCell ref="A84:A85"/>
    <mergeCell ref="B84:B85"/>
    <mergeCell ref="A86:A87"/>
    <mergeCell ref="B86:B87"/>
    <mergeCell ref="T3:T4"/>
    <mergeCell ref="A77:A78"/>
    <mergeCell ref="B77:B78"/>
    <mergeCell ref="A79:A80"/>
    <mergeCell ref="B79:B80"/>
    <mergeCell ref="A82:A83"/>
    <mergeCell ref="B82:B83"/>
    <mergeCell ref="A71:A72"/>
    <mergeCell ref="B71:B72"/>
    <mergeCell ref="A73:A74"/>
    <mergeCell ref="B73:B74"/>
    <mergeCell ref="A75:A76"/>
    <mergeCell ref="A60:A61"/>
    <mergeCell ref="B60:B61"/>
    <mergeCell ref="B75:B76"/>
    <mergeCell ref="A62:A63"/>
    <mergeCell ref="B62:B63"/>
    <mergeCell ref="B64:B65"/>
    <mergeCell ref="A67:A68"/>
    <mergeCell ref="B67:B68"/>
    <mergeCell ref="A69:A70"/>
    <mergeCell ref="B69:B70"/>
    <mergeCell ref="A54:A55"/>
    <mergeCell ref="B54:B55"/>
    <mergeCell ref="A56:A57"/>
    <mergeCell ref="B56:B57"/>
    <mergeCell ref="A58:A59"/>
    <mergeCell ref="B58:B59"/>
    <mergeCell ref="A48:A49"/>
    <mergeCell ref="B48:B49"/>
    <mergeCell ref="A50:A51"/>
    <mergeCell ref="B50:B51"/>
    <mergeCell ref="A52:A53"/>
    <mergeCell ref="B52:B53"/>
    <mergeCell ref="A42:A43"/>
    <mergeCell ref="B42:B43"/>
    <mergeCell ref="A44:A45"/>
    <mergeCell ref="B44:B45"/>
    <mergeCell ref="A46:A47"/>
    <mergeCell ref="B46:B47"/>
    <mergeCell ref="A36:A37"/>
    <mergeCell ref="B36:B37"/>
    <mergeCell ref="A38:A39"/>
    <mergeCell ref="B38:B39"/>
    <mergeCell ref="A40:A41"/>
    <mergeCell ref="B40:B41"/>
    <mergeCell ref="A29:A31"/>
    <mergeCell ref="B29:B31"/>
    <mergeCell ref="A32:A33"/>
    <mergeCell ref="B32:B33"/>
    <mergeCell ref="A34:A35"/>
    <mergeCell ref="B34:B35"/>
    <mergeCell ref="A22:A23"/>
    <mergeCell ref="B22:B23"/>
    <mergeCell ref="A25:A26"/>
    <mergeCell ref="B25:B26"/>
    <mergeCell ref="A27:A28"/>
    <mergeCell ref="B27:B28"/>
    <mergeCell ref="A16:A17"/>
    <mergeCell ref="B16:B17"/>
    <mergeCell ref="A18:A19"/>
    <mergeCell ref="B18:B19"/>
    <mergeCell ref="A20:A21"/>
    <mergeCell ref="B20:B21"/>
    <mergeCell ref="D3:D4"/>
    <mergeCell ref="A6:A8"/>
    <mergeCell ref="A11:A12"/>
    <mergeCell ref="B11:B12"/>
    <mergeCell ref="A14:A15"/>
    <mergeCell ref="B14:B15"/>
    <mergeCell ref="A9:A10"/>
    <mergeCell ref="B9:B10"/>
    <mergeCell ref="A3:A4"/>
    <mergeCell ref="B3:B4"/>
    <mergeCell ref="C3:C4"/>
  </mergeCells>
  <pageMargins left="0.19685039370078741" right="0.11811023622047245" top="0.19685039370078741" bottom="0.15748031496062992" header="0" footer="0"/>
  <pageSetup paperSize="9" scale="55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3"/>
  <sheetViews>
    <sheetView topLeftCell="B1" workbookViewId="0">
      <pane xSplit="2" ySplit="5" topLeftCell="D6" activePane="bottomRight" state="frozen"/>
      <selection activeCell="B1" sqref="B1"/>
      <selection pane="topRight" activeCell="D1" sqref="D1"/>
      <selection pane="bottomLeft" activeCell="B6" sqref="B6"/>
      <selection pane="bottomRight" activeCell="U3" sqref="U3:U4"/>
    </sheetView>
  </sheetViews>
  <sheetFormatPr defaultColWidth="8.85546875" defaultRowHeight="12.75" x14ac:dyDescent="0.2"/>
  <cols>
    <col min="1" max="1" width="6.28515625" customWidth="1"/>
    <col min="2" max="2" width="46.7109375" customWidth="1"/>
    <col min="3" max="3" width="12.5703125" customWidth="1"/>
    <col min="4" max="4" width="13" hidden="1" customWidth="1"/>
    <col min="5" max="6" width="11.42578125" hidden="1" customWidth="1"/>
    <col min="7" max="7" width="8.5703125" hidden="1" customWidth="1"/>
    <col min="8" max="8" width="8.85546875" hidden="1" customWidth="1"/>
    <col min="9" max="9" width="9" hidden="1" customWidth="1"/>
    <col min="10" max="10" width="8.85546875" hidden="1" customWidth="1"/>
    <col min="11" max="12" width="8.42578125" hidden="1" customWidth="1"/>
    <col min="13" max="17" width="8.85546875" hidden="1" customWidth="1"/>
    <col min="18" max="18" width="8.42578125" hidden="1" customWidth="1"/>
    <col min="19" max="19" width="9.7109375" hidden="1" customWidth="1"/>
    <col min="20" max="20" width="8.28515625" hidden="1" customWidth="1"/>
    <col min="21" max="21" width="9.85546875" customWidth="1"/>
    <col min="22" max="22" width="10.7109375" hidden="1" customWidth="1"/>
    <col min="23" max="23" width="9.7109375" hidden="1" customWidth="1"/>
    <col min="24" max="24" width="8.42578125" hidden="1" customWidth="1"/>
    <col min="25" max="25" width="8.85546875" hidden="1" customWidth="1"/>
    <col min="26" max="26" width="10" hidden="1" customWidth="1"/>
    <col min="27" max="27" width="8.85546875" hidden="1" customWidth="1"/>
    <col min="28" max="28" width="10.28515625" hidden="1" customWidth="1"/>
    <col min="29" max="34" width="8.85546875" hidden="1" customWidth="1"/>
    <col min="35" max="35" width="8.7109375" hidden="1" customWidth="1"/>
  </cols>
  <sheetData>
    <row r="1" spans="1:35" ht="18.75" x14ac:dyDescent="0.3">
      <c r="A1" s="1" t="s">
        <v>0</v>
      </c>
      <c r="B1" s="1"/>
      <c r="C1" s="1"/>
      <c r="D1" s="1"/>
      <c r="E1" s="1"/>
      <c r="F1" s="1"/>
      <c r="G1" s="1"/>
      <c r="H1" s="2"/>
      <c r="I1" s="1"/>
      <c r="K1" s="1"/>
      <c r="L1" s="2"/>
      <c r="R1" s="1"/>
      <c r="S1" s="1"/>
      <c r="T1" s="1"/>
      <c r="U1" s="1"/>
      <c r="V1" s="1"/>
      <c r="W1" s="1"/>
      <c r="X1" s="1"/>
      <c r="Y1" s="1"/>
      <c r="AD1" s="1"/>
      <c r="AE1" s="1"/>
      <c r="AF1" s="1"/>
      <c r="AG1" s="1"/>
      <c r="AH1" s="2"/>
      <c r="AI1" s="2"/>
    </row>
    <row r="2" spans="1:35" ht="13.5" thickBot="1" x14ac:dyDescent="0.25">
      <c r="A2" s="3"/>
      <c r="B2" s="2"/>
      <c r="C2" s="2"/>
      <c r="D2" s="4"/>
      <c r="E2" s="5">
        <v>1</v>
      </c>
      <c r="F2" s="5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4">
        <v>11</v>
      </c>
      <c r="P2" s="4">
        <v>12</v>
      </c>
      <c r="Q2" s="4">
        <v>13</v>
      </c>
      <c r="R2" s="4">
        <v>14</v>
      </c>
      <c r="S2" s="4">
        <v>15</v>
      </c>
      <c r="T2" s="4">
        <v>16</v>
      </c>
      <c r="U2" s="4">
        <v>17</v>
      </c>
      <c r="V2" s="4">
        <v>18</v>
      </c>
      <c r="W2" s="4">
        <v>19</v>
      </c>
      <c r="X2" s="4">
        <v>20</v>
      </c>
      <c r="Y2" s="4">
        <v>21</v>
      </c>
      <c r="Z2" s="4">
        <v>22</v>
      </c>
      <c r="AA2" s="4">
        <v>23</v>
      </c>
      <c r="AB2" s="4">
        <v>24</v>
      </c>
      <c r="AC2" s="4">
        <v>25</v>
      </c>
      <c r="AD2" s="4">
        <v>26</v>
      </c>
      <c r="AE2" s="4">
        <v>27</v>
      </c>
      <c r="AF2" s="4">
        <v>28</v>
      </c>
      <c r="AG2" s="4">
        <v>29</v>
      </c>
      <c r="AH2" s="4">
        <v>30</v>
      </c>
      <c r="AI2" s="4">
        <v>31</v>
      </c>
    </row>
    <row r="3" spans="1:35" ht="15" customHeight="1" x14ac:dyDescent="0.2">
      <c r="A3" s="144" t="s">
        <v>1</v>
      </c>
      <c r="B3" s="146" t="s">
        <v>2</v>
      </c>
      <c r="C3" s="146" t="s">
        <v>3</v>
      </c>
      <c r="D3" s="129" t="s">
        <v>4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 t="s">
        <v>5</v>
      </c>
      <c r="S3" s="7"/>
      <c r="T3" s="7"/>
      <c r="U3" s="191" t="s">
        <v>22</v>
      </c>
      <c r="V3" s="7"/>
      <c r="W3" s="7"/>
      <c r="X3" s="7"/>
      <c r="Y3" s="7"/>
      <c r="Z3" s="9"/>
      <c r="AA3" s="7"/>
      <c r="AB3" s="7"/>
      <c r="AC3" s="7"/>
      <c r="AD3" s="7"/>
      <c r="AE3" s="7"/>
      <c r="AF3" s="7"/>
      <c r="AG3" s="7"/>
      <c r="AH3" s="7"/>
      <c r="AI3" s="7"/>
    </row>
    <row r="4" spans="1:35" ht="216" customHeight="1" thickBot="1" x14ac:dyDescent="0.25">
      <c r="A4" s="145"/>
      <c r="B4" s="147"/>
      <c r="C4" s="147"/>
      <c r="D4" s="130"/>
      <c r="E4" s="121" t="s">
        <v>6</v>
      </c>
      <c r="F4" s="122" t="s">
        <v>7</v>
      </c>
      <c r="G4" s="121" t="s">
        <v>8</v>
      </c>
      <c r="H4" s="121" t="s">
        <v>9</v>
      </c>
      <c r="I4" s="121" t="s">
        <v>10</v>
      </c>
      <c r="J4" s="121" t="s">
        <v>11</v>
      </c>
      <c r="K4" s="121" t="s">
        <v>12</v>
      </c>
      <c r="L4" s="121" t="s">
        <v>13</v>
      </c>
      <c r="M4" s="121" t="s">
        <v>14</v>
      </c>
      <c r="N4" s="121" t="s">
        <v>15</v>
      </c>
      <c r="O4" s="121" t="s">
        <v>16</v>
      </c>
      <c r="P4" s="121" t="s">
        <v>17</v>
      </c>
      <c r="Q4" s="121" t="s">
        <v>18</v>
      </c>
      <c r="R4" s="121" t="s">
        <v>19</v>
      </c>
      <c r="S4" s="121" t="s">
        <v>20</v>
      </c>
      <c r="T4" s="125" t="s">
        <v>21</v>
      </c>
      <c r="U4" s="194"/>
      <c r="V4" s="126" t="s">
        <v>23</v>
      </c>
      <c r="W4" s="121" t="s">
        <v>24</v>
      </c>
      <c r="X4" s="121" t="s">
        <v>25</v>
      </c>
      <c r="Y4" s="121" t="s">
        <v>26</v>
      </c>
      <c r="Z4" s="121" t="s">
        <v>27</v>
      </c>
      <c r="AA4" s="121" t="s">
        <v>28</v>
      </c>
      <c r="AB4" s="122" t="s">
        <v>29</v>
      </c>
      <c r="AC4" s="122" t="s">
        <v>30</v>
      </c>
      <c r="AD4" s="121" t="s">
        <v>31</v>
      </c>
      <c r="AE4" s="121" t="s">
        <v>32</v>
      </c>
      <c r="AF4" s="121" t="s">
        <v>33</v>
      </c>
      <c r="AG4" s="121" t="s">
        <v>34</v>
      </c>
      <c r="AH4" s="121" t="s">
        <v>35</v>
      </c>
      <c r="AI4" s="121" t="s">
        <v>36</v>
      </c>
    </row>
    <row r="5" spans="1:35" ht="15.75" thickBot="1" x14ac:dyDescent="0.3">
      <c r="A5" s="10" t="s">
        <v>37</v>
      </c>
      <c r="B5" s="11" t="s">
        <v>38</v>
      </c>
      <c r="C5" s="12" t="s">
        <v>39</v>
      </c>
      <c r="D5" s="13">
        <f>E5+F5+G5+H5+I5+J5+K5+L5+M5+N5+O5+P5+Q5+R5+S5+T5+U5+V5+W5+X5+Y5+Z5+AA5+AB5+AC5+AD5+AE5+AF5+AG5+AH5+AI5</f>
        <v>8366.2249999999985</v>
      </c>
      <c r="E5" s="13">
        <f>E8+E15+E26+E28+E31+E33+E35+E37+E39+E41+E43+E45+E47+E49+E51+E53+E55+E57+E59+E61+E63+E65</f>
        <v>26.25</v>
      </c>
      <c r="F5" s="13">
        <f t="shared" ref="F5:AI5" si="0">F8+F15+F26+F28+F31+F33+F35+F37+F39+F41+F43+F45+F47+F49+F51+F53+F55+F57+F59+F61+F63+F65</f>
        <v>520.51499999999999</v>
      </c>
      <c r="G5" s="13">
        <f t="shared" si="0"/>
        <v>1.3240000000000001</v>
      </c>
      <c r="H5" s="13">
        <f t="shared" si="0"/>
        <v>46.024000000000001</v>
      </c>
      <c r="I5" s="13">
        <f t="shared" si="0"/>
        <v>122.694</v>
      </c>
      <c r="J5" s="13">
        <f t="shared" si="0"/>
        <v>255.39499999999998</v>
      </c>
      <c r="K5" s="13">
        <f t="shared" si="0"/>
        <v>10.170999999999999</v>
      </c>
      <c r="L5" s="13">
        <f t="shared" si="0"/>
        <v>83.254000000000005</v>
      </c>
      <c r="M5" s="13">
        <f t="shared" si="0"/>
        <v>419.66</v>
      </c>
      <c r="N5" s="13">
        <f t="shared" si="0"/>
        <v>2.6469999999999998</v>
      </c>
      <c r="O5" s="13">
        <f t="shared" si="0"/>
        <v>2.6469999999999998</v>
      </c>
      <c r="P5" s="13">
        <f t="shared" si="0"/>
        <v>378.98399999999998</v>
      </c>
      <c r="Q5" s="13">
        <f t="shared" si="0"/>
        <v>811.81099999999992</v>
      </c>
      <c r="R5" s="13">
        <f t="shared" si="0"/>
        <v>237.92100000000002</v>
      </c>
      <c r="S5" s="13">
        <f t="shared" si="0"/>
        <v>160.74700000000001</v>
      </c>
      <c r="T5" s="13">
        <f t="shared" si="0"/>
        <v>150.42100000000002</v>
      </c>
      <c r="U5" s="80">
        <f t="shared" si="0"/>
        <v>307.99699999999996</v>
      </c>
      <c r="V5" s="13">
        <f t="shared" si="0"/>
        <v>149.09700000000001</v>
      </c>
      <c r="W5" s="13">
        <f t="shared" si="0"/>
        <v>309.54699999999997</v>
      </c>
      <c r="X5" s="13">
        <f t="shared" si="0"/>
        <v>2.6469999999999998</v>
      </c>
      <c r="Y5" s="13">
        <f t="shared" si="0"/>
        <v>190.125</v>
      </c>
      <c r="Z5" s="13">
        <f>Z8+Z15+Z26+Z28+Z31+Z33+Z35+Z37+Z39+Z41+Z43+Z45+Z47+Z49+Z51+Z53+Z55+Z57+Z59+Z61+Z63+Z65</f>
        <v>1485.2360000000001</v>
      </c>
      <c r="AA5" s="13">
        <f t="shared" si="0"/>
        <v>45.021999999999998</v>
      </c>
      <c r="AB5" s="13">
        <f t="shared" si="0"/>
        <v>1046.4859999999999</v>
      </c>
      <c r="AC5" s="13">
        <f t="shared" si="0"/>
        <v>264.84699999999998</v>
      </c>
      <c r="AD5" s="13">
        <f t="shared" si="0"/>
        <v>297.62200000000001</v>
      </c>
      <c r="AE5" s="13">
        <f t="shared" si="0"/>
        <v>1.325</v>
      </c>
      <c r="AF5" s="13">
        <f t="shared" si="0"/>
        <v>169.947</v>
      </c>
      <c r="AG5" s="13">
        <f t="shared" si="0"/>
        <v>325.46800000000002</v>
      </c>
      <c r="AH5" s="13">
        <f t="shared" si="0"/>
        <v>507.84699999999998</v>
      </c>
      <c r="AI5" s="13">
        <f t="shared" si="0"/>
        <v>32.546999999999997</v>
      </c>
    </row>
    <row r="6" spans="1:35" s="18" customFormat="1" ht="15" x14ac:dyDescent="0.25">
      <c r="A6" s="131">
        <v>1</v>
      </c>
      <c r="B6" s="14" t="s">
        <v>40</v>
      </c>
      <c r="C6" s="15" t="s">
        <v>41</v>
      </c>
      <c r="D6" s="16">
        <f>E6+F6+G6+H6+I6+J6+K6+L6+M6+N6+O6+P6+Q6+R6+S6+T6+U6+V6+W6+X6+Y6+Z6+AA6+AB6+AC6+AD6+AE6+AF6+AG6+AH6+AI6</f>
        <v>3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>
        <v>1</v>
      </c>
      <c r="R6" s="17">
        <v>0</v>
      </c>
      <c r="S6" s="17">
        <v>0</v>
      </c>
      <c r="T6" s="17"/>
      <c r="U6" s="17">
        <v>1</v>
      </c>
      <c r="V6" s="17"/>
      <c r="W6" s="17"/>
      <c r="X6" s="17"/>
      <c r="Y6" s="17">
        <v>1</v>
      </c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s="24" customFormat="1" ht="15" x14ac:dyDescent="0.25">
      <c r="A7" s="132"/>
      <c r="B7" s="19"/>
      <c r="C7" s="20" t="s">
        <v>42</v>
      </c>
      <c r="D7" s="21">
        <f t="shared" ref="D7:D70" si="1">E7+F7+G7+H7+I7+J7+K7+L7+M7+N7+O7+P7+Q7+R7+S7+T7+U7+V7+W7+X7+Y7+Z7+AA7+AB7+AC7+AD7+AE7+AF7+AG7+AH7+AI7</f>
        <v>0.60000000000000009</v>
      </c>
      <c r="E7" s="22">
        <f t="shared" ref="E7:V8" si="2">E9+E11</f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2">
        <f t="shared" si="2"/>
        <v>0</v>
      </c>
      <c r="K7" s="23">
        <f t="shared" si="2"/>
        <v>0</v>
      </c>
      <c r="L7" s="23">
        <f t="shared" si="2"/>
        <v>0</v>
      </c>
      <c r="M7" s="23">
        <f t="shared" si="2"/>
        <v>0</v>
      </c>
      <c r="N7" s="22">
        <f t="shared" si="2"/>
        <v>0</v>
      </c>
      <c r="O7" s="22">
        <f t="shared" si="2"/>
        <v>0</v>
      </c>
      <c r="P7" s="22">
        <f t="shared" si="2"/>
        <v>0</v>
      </c>
      <c r="Q7" s="22">
        <f t="shared" si="2"/>
        <v>0.2</v>
      </c>
      <c r="R7" s="22">
        <f t="shared" si="2"/>
        <v>0</v>
      </c>
      <c r="S7" s="22">
        <f t="shared" si="2"/>
        <v>0</v>
      </c>
      <c r="T7" s="22">
        <f t="shared" si="2"/>
        <v>0</v>
      </c>
      <c r="U7" s="22">
        <f t="shared" si="2"/>
        <v>0.2</v>
      </c>
      <c r="V7" s="22">
        <f t="shared" si="2"/>
        <v>0</v>
      </c>
      <c r="W7" s="22">
        <f>W9+W11</f>
        <v>0</v>
      </c>
      <c r="X7" s="22">
        <f t="shared" ref="X7:AI8" si="3">X9+X11</f>
        <v>0</v>
      </c>
      <c r="Y7" s="22">
        <f t="shared" si="3"/>
        <v>0.2</v>
      </c>
      <c r="Z7" s="22">
        <f t="shared" si="3"/>
        <v>0</v>
      </c>
      <c r="AA7" s="22">
        <f t="shared" si="3"/>
        <v>0</v>
      </c>
      <c r="AB7" s="22">
        <f t="shared" si="3"/>
        <v>0</v>
      </c>
      <c r="AC7" s="22">
        <f t="shared" si="3"/>
        <v>0</v>
      </c>
      <c r="AD7" s="22">
        <f t="shared" si="3"/>
        <v>0</v>
      </c>
      <c r="AE7" s="22">
        <f t="shared" si="3"/>
        <v>0</v>
      </c>
      <c r="AF7" s="23">
        <f t="shared" si="3"/>
        <v>0</v>
      </c>
      <c r="AG7" s="23">
        <f t="shared" si="3"/>
        <v>0</v>
      </c>
      <c r="AH7" s="22">
        <f t="shared" si="3"/>
        <v>0</v>
      </c>
      <c r="AI7" s="23">
        <f t="shared" si="3"/>
        <v>0</v>
      </c>
    </row>
    <row r="8" spans="1:35" s="24" customFormat="1" ht="15" x14ac:dyDescent="0.25">
      <c r="A8" s="133"/>
      <c r="B8" s="25" t="s">
        <v>43</v>
      </c>
      <c r="C8" s="20" t="s">
        <v>39</v>
      </c>
      <c r="D8" s="21">
        <f t="shared" si="1"/>
        <v>476.70000000000005</v>
      </c>
      <c r="E8" s="22">
        <f t="shared" si="2"/>
        <v>0</v>
      </c>
      <c r="F8" s="22">
        <f t="shared" si="2"/>
        <v>0</v>
      </c>
      <c r="G8" s="22">
        <f t="shared" si="2"/>
        <v>0</v>
      </c>
      <c r="H8" s="22">
        <f t="shared" si="2"/>
        <v>0</v>
      </c>
      <c r="I8" s="22">
        <f t="shared" si="2"/>
        <v>0</v>
      </c>
      <c r="J8" s="22">
        <f t="shared" si="2"/>
        <v>0</v>
      </c>
      <c r="K8" s="23">
        <f t="shared" si="2"/>
        <v>0</v>
      </c>
      <c r="L8" s="23">
        <f t="shared" si="2"/>
        <v>0</v>
      </c>
      <c r="M8" s="23">
        <f t="shared" si="2"/>
        <v>0</v>
      </c>
      <c r="N8" s="22">
        <f t="shared" si="2"/>
        <v>0</v>
      </c>
      <c r="O8" s="22">
        <f t="shared" si="2"/>
        <v>0</v>
      </c>
      <c r="P8" s="22">
        <f t="shared" si="2"/>
        <v>0</v>
      </c>
      <c r="Q8" s="22">
        <f t="shared" si="2"/>
        <v>158.9</v>
      </c>
      <c r="R8" s="22">
        <f t="shared" si="2"/>
        <v>0</v>
      </c>
      <c r="S8" s="22">
        <f t="shared" si="2"/>
        <v>0</v>
      </c>
      <c r="T8" s="22">
        <f t="shared" si="2"/>
        <v>0</v>
      </c>
      <c r="U8" s="22">
        <f t="shared" si="2"/>
        <v>158.9</v>
      </c>
      <c r="V8" s="22">
        <f t="shared" si="2"/>
        <v>0</v>
      </c>
      <c r="W8" s="22">
        <f>W10+W12</f>
        <v>0</v>
      </c>
      <c r="X8" s="22">
        <f t="shared" si="3"/>
        <v>0</v>
      </c>
      <c r="Y8" s="22">
        <f t="shared" si="3"/>
        <v>158.9</v>
      </c>
      <c r="Z8" s="22">
        <f t="shared" si="3"/>
        <v>0</v>
      </c>
      <c r="AA8" s="22">
        <f t="shared" si="3"/>
        <v>0</v>
      </c>
      <c r="AB8" s="22">
        <f t="shared" si="3"/>
        <v>0</v>
      </c>
      <c r="AC8" s="22">
        <f t="shared" si="3"/>
        <v>0</v>
      </c>
      <c r="AD8" s="22">
        <f t="shared" si="3"/>
        <v>0</v>
      </c>
      <c r="AE8" s="22">
        <f t="shared" si="3"/>
        <v>0</v>
      </c>
      <c r="AF8" s="23">
        <f t="shared" si="3"/>
        <v>0</v>
      </c>
      <c r="AG8" s="23">
        <f t="shared" si="3"/>
        <v>0</v>
      </c>
      <c r="AH8" s="22">
        <f t="shared" si="3"/>
        <v>0</v>
      </c>
      <c r="AI8" s="23">
        <f t="shared" si="3"/>
        <v>0</v>
      </c>
    </row>
    <row r="9" spans="1:35" s="24" customFormat="1" ht="15" x14ac:dyDescent="0.25">
      <c r="A9" s="142" t="s">
        <v>44</v>
      </c>
      <c r="B9" s="136" t="s">
        <v>45</v>
      </c>
      <c r="C9" s="26" t="s">
        <v>42</v>
      </c>
      <c r="D9" s="27">
        <f t="shared" si="1"/>
        <v>0</v>
      </c>
      <c r="E9" s="28"/>
      <c r="F9" s="28"/>
      <c r="G9" s="28"/>
      <c r="H9" s="28"/>
      <c r="I9" s="28"/>
      <c r="J9" s="28"/>
      <c r="K9" s="28"/>
      <c r="L9" s="29"/>
      <c r="M9" s="29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30"/>
    </row>
    <row r="10" spans="1:35" s="24" customFormat="1" ht="15" x14ac:dyDescent="0.25">
      <c r="A10" s="143"/>
      <c r="B10" s="137"/>
      <c r="C10" s="26" t="s">
        <v>39</v>
      </c>
      <c r="D10" s="27">
        <f t="shared" si="1"/>
        <v>0</v>
      </c>
      <c r="E10" s="28"/>
      <c r="F10" s="28"/>
      <c r="G10" s="28"/>
      <c r="H10" s="28"/>
      <c r="I10" s="28"/>
      <c r="J10" s="28"/>
      <c r="K10" s="28"/>
      <c r="L10" s="29"/>
      <c r="M10" s="29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30"/>
    </row>
    <row r="11" spans="1:35" s="24" customFormat="1" ht="15" x14ac:dyDescent="0.25">
      <c r="A11" s="134" t="s">
        <v>46</v>
      </c>
      <c r="B11" s="136" t="s">
        <v>47</v>
      </c>
      <c r="C11" s="26" t="s">
        <v>42</v>
      </c>
      <c r="D11" s="27">
        <f t="shared" si="1"/>
        <v>0.60000000000000009</v>
      </c>
      <c r="E11" s="31"/>
      <c r="F11" s="31"/>
      <c r="G11" s="31"/>
      <c r="H11" s="31"/>
      <c r="I11" s="31"/>
      <c r="J11" s="31"/>
      <c r="K11" s="32"/>
      <c r="L11" s="31"/>
      <c r="M11" s="31"/>
      <c r="N11" s="31"/>
      <c r="O11" s="31"/>
      <c r="P11" s="31"/>
      <c r="Q11" s="32">
        <v>0.2</v>
      </c>
      <c r="R11" s="31"/>
      <c r="S11" s="31"/>
      <c r="T11" s="31"/>
      <c r="U11" s="32">
        <v>0.2</v>
      </c>
      <c r="V11" s="31"/>
      <c r="W11" s="31"/>
      <c r="X11" s="31"/>
      <c r="Y11" s="32">
        <v>0.2</v>
      </c>
      <c r="Z11" s="31"/>
      <c r="AA11" s="31"/>
      <c r="AB11" s="31"/>
      <c r="AC11" s="31"/>
      <c r="AD11" s="31"/>
      <c r="AE11" s="31"/>
      <c r="AF11" s="32"/>
      <c r="AG11" s="32"/>
      <c r="AH11" s="31"/>
      <c r="AI11" s="31"/>
    </row>
    <row r="12" spans="1:35" s="24" customFormat="1" ht="15" x14ac:dyDescent="0.25">
      <c r="A12" s="135"/>
      <c r="B12" s="137"/>
      <c r="C12" s="26" t="s">
        <v>39</v>
      </c>
      <c r="D12" s="27">
        <f t="shared" si="1"/>
        <v>476.70000000000005</v>
      </c>
      <c r="E12" s="31"/>
      <c r="F12" s="31"/>
      <c r="G12" s="31"/>
      <c r="H12" s="31"/>
      <c r="I12" s="31"/>
      <c r="J12" s="31"/>
      <c r="K12" s="32"/>
      <c r="L12" s="31"/>
      <c r="M12" s="31"/>
      <c r="N12" s="31"/>
      <c r="O12" s="31"/>
      <c r="P12" s="31"/>
      <c r="Q12" s="32">
        <v>158.9</v>
      </c>
      <c r="R12" s="31"/>
      <c r="S12" s="31"/>
      <c r="T12" s="31"/>
      <c r="U12" s="32">
        <v>158.9</v>
      </c>
      <c r="V12" s="31"/>
      <c r="W12" s="31"/>
      <c r="X12" s="31"/>
      <c r="Y12" s="32">
        <v>158.9</v>
      </c>
      <c r="Z12" s="31"/>
      <c r="AA12" s="31"/>
      <c r="AB12" s="31"/>
      <c r="AC12" s="31"/>
      <c r="AD12" s="31"/>
      <c r="AE12" s="31"/>
      <c r="AF12" s="32"/>
      <c r="AG12" s="32"/>
      <c r="AH12" s="31"/>
      <c r="AI12" s="31"/>
    </row>
    <row r="13" spans="1:35" s="24" customFormat="1" ht="23.45" customHeight="1" thickBot="1" x14ac:dyDescent="0.3">
      <c r="A13" s="120" t="s">
        <v>48</v>
      </c>
      <c r="B13" s="34" t="s">
        <v>49</v>
      </c>
      <c r="C13" s="35" t="s">
        <v>39</v>
      </c>
      <c r="D13" s="36">
        <f t="shared" si="1"/>
        <v>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s="24" customFormat="1" ht="15" customHeight="1" x14ac:dyDescent="0.25">
      <c r="A14" s="138" t="s">
        <v>50</v>
      </c>
      <c r="B14" s="140" t="s">
        <v>51</v>
      </c>
      <c r="C14" s="38" t="s">
        <v>41</v>
      </c>
      <c r="D14" s="16">
        <f t="shared" si="1"/>
        <v>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35" s="24" customFormat="1" ht="15.75" thickBot="1" x14ac:dyDescent="0.3">
      <c r="A15" s="139"/>
      <c r="B15" s="141"/>
      <c r="C15" s="40" t="s">
        <v>39</v>
      </c>
      <c r="D15" s="27">
        <f t="shared" si="1"/>
        <v>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</row>
    <row r="16" spans="1:35" s="24" customFormat="1" ht="15" hidden="1" customHeight="1" x14ac:dyDescent="0.25">
      <c r="A16" s="148" t="s">
        <v>52</v>
      </c>
      <c r="B16" s="149" t="s">
        <v>53</v>
      </c>
      <c r="C16" s="26" t="s">
        <v>54</v>
      </c>
      <c r="D16" s="27">
        <f t="shared" si="1"/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</row>
    <row r="17" spans="1:35" s="24" customFormat="1" ht="15" hidden="1" customHeight="1" x14ac:dyDescent="0.25">
      <c r="A17" s="139"/>
      <c r="B17" s="150"/>
      <c r="C17" s="26" t="s">
        <v>39</v>
      </c>
      <c r="D17" s="27">
        <f t="shared" si="1"/>
        <v>0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 s="24" customFormat="1" ht="15" hidden="1" customHeight="1" x14ac:dyDescent="0.25">
      <c r="A18" s="148" t="s">
        <v>55</v>
      </c>
      <c r="B18" s="151" t="s">
        <v>56</v>
      </c>
      <c r="C18" s="26" t="s">
        <v>57</v>
      </c>
      <c r="D18" s="27">
        <f t="shared" si="1"/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35" s="24" customFormat="1" ht="18.600000000000001" hidden="1" customHeight="1" x14ac:dyDescent="0.25">
      <c r="A19" s="139"/>
      <c r="B19" s="152"/>
      <c r="C19" s="26" t="s">
        <v>39</v>
      </c>
      <c r="D19" s="27">
        <f t="shared" si="1"/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 s="24" customFormat="1" ht="15" hidden="1" customHeight="1" x14ac:dyDescent="0.25">
      <c r="A20" s="148" t="s">
        <v>58</v>
      </c>
      <c r="B20" s="151" t="s">
        <v>59</v>
      </c>
      <c r="C20" s="26" t="s">
        <v>57</v>
      </c>
      <c r="D20" s="27">
        <f t="shared" si="1"/>
        <v>0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</row>
    <row r="21" spans="1:35" s="24" customFormat="1" ht="15" hidden="1" customHeight="1" x14ac:dyDescent="0.25">
      <c r="A21" s="139"/>
      <c r="B21" s="152"/>
      <c r="C21" s="26" t="s">
        <v>39</v>
      </c>
      <c r="D21" s="27">
        <f t="shared" si="1"/>
        <v>0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</row>
    <row r="22" spans="1:35" s="24" customFormat="1" ht="15" hidden="1" customHeight="1" x14ac:dyDescent="0.25">
      <c r="A22" s="148" t="s">
        <v>60</v>
      </c>
      <c r="B22" s="149" t="s">
        <v>61</v>
      </c>
      <c r="C22" s="26" t="s">
        <v>62</v>
      </c>
      <c r="D22" s="27">
        <f t="shared" si="1"/>
        <v>0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</row>
    <row r="23" spans="1:35" s="24" customFormat="1" ht="15" hidden="1" customHeight="1" x14ac:dyDescent="0.25">
      <c r="A23" s="139"/>
      <c r="B23" s="150"/>
      <c r="C23" s="26" t="s">
        <v>39</v>
      </c>
      <c r="D23" s="27">
        <f t="shared" si="1"/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 s="24" customFormat="1" ht="22.9" hidden="1" customHeight="1" x14ac:dyDescent="0.25">
      <c r="A24" s="43" t="s">
        <v>63</v>
      </c>
      <c r="B24" s="44" t="s">
        <v>64</v>
      </c>
      <c r="C24" s="45" t="s">
        <v>39</v>
      </c>
      <c r="D24" s="27">
        <f t="shared" si="1"/>
        <v>0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 s="24" customFormat="1" ht="15" x14ac:dyDescent="0.25">
      <c r="A25" s="153" t="s">
        <v>65</v>
      </c>
      <c r="B25" s="155" t="s">
        <v>66</v>
      </c>
      <c r="C25" s="46" t="s">
        <v>67</v>
      </c>
      <c r="D25" s="27">
        <f t="shared" si="1"/>
        <v>1.7200000000000002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29">
        <v>0.1</v>
      </c>
      <c r="S25" s="29">
        <v>0.12</v>
      </c>
      <c r="T25" s="47">
        <v>0.1</v>
      </c>
      <c r="U25" s="29">
        <v>0.1</v>
      </c>
      <c r="V25" s="29">
        <v>0.1</v>
      </c>
      <c r="W25" s="28"/>
      <c r="X25" s="28"/>
      <c r="Y25" s="28"/>
      <c r="Z25" s="29">
        <v>0.6</v>
      </c>
      <c r="AA25" s="28"/>
      <c r="AB25" s="29">
        <v>0.6</v>
      </c>
      <c r="AC25" s="28"/>
      <c r="AD25" s="28"/>
      <c r="AE25" s="28"/>
      <c r="AF25" s="28"/>
      <c r="AG25" s="29"/>
      <c r="AH25" s="28"/>
      <c r="AI25" s="28"/>
    </row>
    <row r="26" spans="1:35" s="24" customFormat="1" ht="15.75" thickBot="1" x14ac:dyDescent="0.3">
      <c r="A26" s="154"/>
      <c r="B26" s="156"/>
      <c r="C26" s="48" t="s">
        <v>39</v>
      </c>
      <c r="D26" s="36">
        <f t="shared" si="1"/>
        <v>1001.4099999999999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/>
      <c r="R26" s="50">
        <v>58.22</v>
      </c>
      <c r="S26" s="50">
        <v>69.87</v>
      </c>
      <c r="T26" s="36">
        <v>58.22</v>
      </c>
      <c r="U26" s="50">
        <v>58.22</v>
      </c>
      <c r="V26" s="50">
        <v>58.22</v>
      </c>
      <c r="W26" s="49"/>
      <c r="X26" s="49"/>
      <c r="Y26" s="49"/>
      <c r="Z26" s="50">
        <v>349.33</v>
      </c>
      <c r="AA26" s="49"/>
      <c r="AB26" s="50">
        <v>349.33</v>
      </c>
      <c r="AC26" s="49"/>
      <c r="AD26" s="51"/>
      <c r="AE26" s="49"/>
      <c r="AF26" s="49"/>
      <c r="AG26" s="49"/>
      <c r="AH26" s="49"/>
      <c r="AI26" s="49"/>
    </row>
    <row r="27" spans="1:35" s="24" customFormat="1" ht="15" x14ac:dyDescent="0.25">
      <c r="A27" s="153" t="s">
        <v>68</v>
      </c>
      <c r="B27" s="155" t="s">
        <v>69</v>
      </c>
      <c r="C27" s="52" t="s">
        <v>42</v>
      </c>
      <c r="D27" s="53">
        <f t="shared" si="1"/>
        <v>0.2</v>
      </c>
      <c r="E27" s="54"/>
      <c r="F27" s="54"/>
      <c r="G27" s="54"/>
      <c r="H27" s="54"/>
      <c r="I27" s="55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6"/>
      <c r="U27" s="54"/>
      <c r="V27" s="54"/>
      <c r="W27" s="54"/>
      <c r="X27" s="54"/>
      <c r="Y27" s="54"/>
      <c r="Z27" s="55"/>
      <c r="AA27" s="54">
        <v>0.2</v>
      </c>
      <c r="AB27" s="54"/>
      <c r="AC27" s="54"/>
      <c r="AD27" s="54"/>
      <c r="AE27" s="54"/>
      <c r="AF27" s="54"/>
      <c r="AG27" s="54"/>
      <c r="AH27" s="54"/>
      <c r="AI27" s="54"/>
    </row>
    <row r="28" spans="1:35" s="24" customFormat="1" ht="15.75" thickBot="1" x14ac:dyDescent="0.3">
      <c r="A28" s="154"/>
      <c r="B28" s="156"/>
      <c r="C28" s="45" t="s">
        <v>39</v>
      </c>
      <c r="D28" s="36">
        <f t="shared" si="1"/>
        <v>42.375</v>
      </c>
      <c r="E28" s="50"/>
      <c r="F28" s="50"/>
      <c r="G28" s="50"/>
      <c r="H28" s="50"/>
      <c r="I28" s="51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36"/>
      <c r="U28" s="50"/>
      <c r="V28" s="50"/>
      <c r="W28" s="50"/>
      <c r="X28" s="50"/>
      <c r="Y28" s="50"/>
      <c r="Z28" s="51"/>
      <c r="AA28" s="50">
        <v>42.375</v>
      </c>
      <c r="AB28" s="50"/>
      <c r="AC28" s="50"/>
      <c r="AD28" s="50"/>
      <c r="AE28" s="50"/>
      <c r="AF28" s="50"/>
      <c r="AG28" s="50"/>
      <c r="AH28" s="50"/>
      <c r="AI28" s="50"/>
    </row>
    <row r="29" spans="1:35" s="24" customFormat="1" ht="15" x14ac:dyDescent="0.25">
      <c r="A29" s="153" t="s">
        <v>70</v>
      </c>
      <c r="B29" s="158" t="s">
        <v>71</v>
      </c>
      <c r="C29" s="46" t="s">
        <v>42</v>
      </c>
      <c r="D29" s="53">
        <f t="shared" si="1"/>
        <v>3.2960000000000003</v>
      </c>
      <c r="E29" s="39"/>
      <c r="F29" s="39">
        <v>0.41199999999999998</v>
      </c>
      <c r="G29" s="39"/>
      <c r="H29" s="39"/>
      <c r="I29" s="39"/>
      <c r="J29" s="39">
        <v>0.128</v>
      </c>
      <c r="K29" s="39"/>
      <c r="L29" s="39"/>
      <c r="M29" s="39">
        <v>9.1999999999999998E-2</v>
      </c>
      <c r="N29" s="39"/>
      <c r="O29" s="57"/>
      <c r="P29" s="57"/>
      <c r="Q29" s="57">
        <v>0.21</v>
      </c>
      <c r="R29" s="57"/>
      <c r="S29" s="57"/>
      <c r="T29" s="57"/>
      <c r="U29" s="57"/>
      <c r="V29" s="57"/>
      <c r="W29" s="56">
        <v>0.14199999999999999</v>
      </c>
      <c r="X29" s="57"/>
      <c r="Y29" s="39"/>
      <c r="Z29" s="56">
        <v>0.86699999999999999</v>
      </c>
      <c r="AA29" s="57"/>
      <c r="AB29" s="57">
        <v>0.33</v>
      </c>
      <c r="AC29" s="57">
        <v>0.124</v>
      </c>
      <c r="AD29" s="39">
        <v>0.19800000000000001</v>
      </c>
      <c r="AE29" s="39"/>
      <c r="AF29" s="39"/>
      <c r="AG29" s="39">
        <v>0.122</v>
      </c>
      <c r="AH29" s="39">
        <v>0.67100000000000004</v>
      </c>
      <c r="AI29" s="57"/>
    </row>
    <row r="30" spans="1:35" s="24" customFormat="1" ht="15" x14ac:dyDescent="0.25">
      <c r="A30" s="157"/>
      <c r="B30" s="159"/>
      <c r="C30" s="26" t="s">
        <v>72</v>
      </c>
      <c r="D30" s="58">
        <f t="shared" si="1"/>
        <v>21</v>
      </c>
      <c r="E30" s="41"/>
      <c r="F30" s="41">
        <v>1</v>
      </c>
      <c r="G30" s="41"/>
      <c r="H30" s="41"/>
      <c r="I30" s="41"/>
      <c r="J30" s="41">
        <v>2</v>
      </c>
      <c r="K30" s="41"/>
      <c r="L30" s="41"/>
      <c r="M30" s="41">
        <v>2</v>
      </c>
      <c r="N30" s="41"/>
      <c r="O30" s="59"/>
      <c r="P30" s="59"/>
      <c r="Q30" s="59">
        <v>3</v>
      </c>
      <c r="R30" s="59"/>
      <c r="S30" s="59"/>
      <c r="T30" s="59"/>
      <c r="U30" s="59"/>
      <c r="V30" s="59"/>
      <c r="W30" s="41">
        <v>2</v>
      </c>
      <c r="X30" s="59"/>
      <c r="Y30" s="41"/>
      <c r="Z30" s="41">
        <v>2</v>
      </c>
      <c r="AA30" s="59"/>
      <c r="AB30" s="59">
        <v>0</v>
      </c>
      <c r="AC30" s="59">
        <v>2</v>
      </c>
      <c r="AD30" s="41">
        <v>3</v>
      </c>
      <c r="AE30" s="41"/>
      <c r="AF30" s="41"/>
      <c r="AG30" s="41">
        <v>2</v>
      </c>
      <c r="AH30" s="41">
        <v>2</v>
      </c>
      <c r="AI30" s="59"/>
    </row>
    <row r="31" spans="1:35" s="24" customFormat="1" ht="15.75" thickBot="1" x14ac:dyDescent="0.3">
      <c r="A31" s="154"/>
      <c r="B31" s="160"/>
      <c r="C31" s="48" t="s">
        <v>39</v>
      </c>
      <c r="D31" s="36">
        <f t="shared" si="1"/>
        <v>3698.0059999999999</v>
      </c>
      <c r="E31" s="60"/>
      <c r="F31" s="36">
        <v>390.4</v>
      </c>
      <c r="G31" s="60"/>
      <c r="H31" s="60"/>
      <c r="I31" s="36"/>
      <c r="J31" s="36">
        <v>220.1</v>
      </c>
      <c r="K31" s="60"/>
      <c r="L31" s="36"/>
      <c r="M31" s="36">
        <v>224.3</v>
      </c>
      <c r="N31" s="36"/>
      <c r="O31" s="61"/>
      <c r="P31" s="61"/>
      <c r="Q31" s="61">
        <v>342</v>
      </c>
      <c r="R31" s="61"/>
      <c r="S31" s="61"/>
      <c r="T31" s="61"/>
      <c r="U31" s="61"/>
      <c r="V31" s="61"/>
      <c r="W31" s="36">
        <v>292</v>
      </c>
      <c r="X31" s="61"/>
      <c r="Y31" s="36"/>
      <c r="Z31" s="36">
        <v>801.5</v>
      </c>
      <c r="AA31" s="61"/>
      <c r="AB31" s="61">
        <v>304.7</v>
      </c>
      <c r="AC31" s="61">
        <v>200.1</v>
      </c>
      <c r="AD31" s="36">
        <v>273.30599999999998</v>
      </c>
      <c r="AE31" s="60"/>
      <c r="AF31" s="36"/>
      <c r="AG31" s="36">
        <v>187.1</v>
      </c>
      <c r="AH31" s="36">
        <v>462.5</v>
      </c>
      <c r="AI31" s="61"/>
    </row>
    <row r="32" spans="1:35" s="24" customFormat="1" ht="15" customHeight="1" x14ac:dyDescent="0.25">
      <c r="A32" s="153" t="s">
        <v>73</v>
      </c>
      <c r="B32" s="158" t="s">
        <v>74</v>
      </c>
      <c r="C32" s="52" t="s">
        <v>42</v>
      </c>
      <c r="D32" s="53">
        <f t="shared" si="1"/>
        <v>0</v>
      </c>
      <c r="E32" s="55"/>
      <c r="F32" s="55"/>
      <c r="G32" s="55"/>
      <c r="H32" s="55"/>
      <c r="I32" s="55"/>
      <c r="J32" s="55"/>
      <c r="K32" s="54"/>
      <c r="L32" s="55"/>
      <c r="M32" s="55"/>
      <c r="N32" s="55"/>
      <c r="O32" s="56"/>
      <c r="P32" s="54"/>
      <c r="Q32" s="54"/>
      <c r="R32" s="55"/>
      <c r="S32" s="54"/>
      <c r="T32" s="56"/>
      <c r="U32" s="54"/>
      <c r="V32" s="55"/>
      <c r="W32" s="54"/>
      <c r="X32" s="55"/>
      <c r="Y32" s="55"/>
      <c r="Z32" s="54"/>
      <c r="AA32" s="55"/>
      <c r="AB32" s="55"/>
      <c r="AC32" s="55"/>
      <c r="AD32" s="55"/>
      <c r="AE32" s="55"/>
      <c r="AF32" s="55"/>
      <c r="AG32" s="55"/>
      <c r="AH32" s="55"/>
      <c r="AI32" s="55"/>
    </row>
    <row r="33" spans="1:35" s="24" customFormat="1" ht="15.75" thickBot="1" x14ac:dyDescent="0.3">
      <c r="A33" s="154"/>
      <c r="B33" s="160"/>
      <c r="C33" s="45" t="s">
        <v>39</v>
      </c>
      <c r="D33" s="36">
        <f t="shared" si="1"/>
        <v>0</v>
      </c>
      <c r="E33" s="51"/>
      <c r="F33" s="51"/>
      <c r="G33" s="51"/>
      <c r="H33" s="51"/>
      <c r="I33" s="51"/>
      <c r="J33" s="51"/>
      <c r="K33" s="50"/>
      <c r="L33" s="51"/>
      <c r="M33" s="51"/>
      <c r="N33" s="51"/>
      <c r="O33" s="50"/>
      <c r="P33" s="50"/>
      <c r="Q33" s="50"/>
      <c r="R33" s="50"/>
      <c r="S33" s="50"/>
      <c r="T33" s="36"/>
      <c r="U33" s="50"/>
      <c r="V33" s="51"/>
      <c r="W33" s="50"/>
      <c r="X33" s="51"/>
      <c r="Y33" s="51"/>
      <c r="Z33" s="50"/>
      <c r="AA33" s="51"/>
      <c r="AB33" s="51"/>
      <c r="AC33" s="51"/>
      <c r="AD33" s="51"/>
      <c r="AE33" s="51"/>
      <c r="AF33" s="50"/>
      <c r="AG33" s="51"/>
      <c r="AH33" s="51"/>
      <c r="AI33" s="51"/>
    </row>
    <row r="34" spans="1:35" s="24" customFormat="1" ht="15" customHeight="1" x14ac:dyDescent="0.25">
      <c r="A34" s="153" t="s">
        <v>75</v>
      </c>
      <c r="B34" s="158" t="s">
        <v>76</v>
      </c>
      <c r="C34" s="46" t="s">
        <v>42</v>
      </c>
      <c r="D34" s="53">
        <f t="shared" si="1"/>
        <v>0.39300000000000013</v>
      </c>
      <c r="E34" s="55"/>
      <c r="F34" s="54">
        <v>0.02</v>
      </c>
      <c r="G34" s="55"/>
      <c r="H34" s="55"/>
      <c r="I34" s="54"/>
      <c r="J34" s="55"/>
      <c r="K34" s="54"/>
      <c r="L34" s="54"/>
      <c r="M34" s="54">
        <v>3.2000000000000001E-2</v>
      </c>
      <c r="N34" s="55"/>
      <c r="O34" s="54"/>
      <c r="P34" s="54">
        <v>2.4E-2</v>
      </c>
      <c r="Q34" s="54"/>
      <c r="R34" s="54"/>
      <c r="S34" s="54"/>
      <c r="T34" s="54"/>
      <c r="U34" s="54"/>
      <c r="V34" s="54"/>
      <c r="W34" s="54">
        <v>8.0000000000000002E-3</v>
      </c>
      <c r="X34" s="54"/>
      <c r="Y34" s="54">
        <v>1.6E-2</v>
      </c>
      <c r="Z34" s="54">
        <v>0.1</v>
      </c>
      <c r="AA34" s="55"/>
      <c r="AB34" s="54">
        <v>0.1</v>
      </c>
      <c r="AC34" s="54">
        <v>1.6E-2</v>
      </c>
      <c r="AD34" s="54"/>
      <c r="AE34" s="54"/>
      <c r="AF34" s="54">
        <v>0.02</v>
      </c>
      <c r="AG34" s="54">
        <v>2.5000000000000001E-2</v>
      </c>
      <c r="AH34" s="54">
        <v>1.6E-2</v>
      </c>
      <c r="AI34" s="54">
        <v>1.6E-2</v>
      </c>
    </row>
    <row r="35" spans="1:35" s="24" customFormat="1" ht="18" customHeight="1" thickBot="1" x14ac:dyDescent="0.3">
      <c r="A35" s="154"/>
      <c r="B35" s="160"/>
      <c r="C35" s="45" t="s">
        <v>39</v>
      </c>
      <c r="D35" s="36">
        <f t="shared" si="1"/>
        <v>734.26299999999992</v>
      </c>
      <c r="E35" s="51"/>
      <c r="F35" s="50">
        <v>37.299999999999997</v>
      </c>
      <c r="G35" s="51"/>
      <c r="H35" s="51"/>
      <c r="I35" s="50"/>
      <c r="J35" s="51"/>
      <c r="K35" s="50"/>
      <c r="L35" s="50"/>
      <c r="M35" s="50">
        <v>59.8</v>
      </c>
      <c r="N35" s="51"/>
      <c r="O35" s="50"/>
      <c r="P35" s="50">
        <v>44.863</v>
      </c>
      <c r="Q35" s="50"/>
      <c r="R35" s="50"/>
      <c r="S35" s="50"/>
      <c r="T35" s="50"/>
      <c r="U35" s="50"/>
      <c r="V35" s="50"/>
      <c r="W35" s="50">
        <v>14.9</v>
      </c>
      <c r="X35" s="29"/>
      <c r="Y35" s="50">
        <v>29.9</v>
      </c>
      <c r="Z35" s="50">
        <v>186.9</v>
      </c>
      <c r="AA35" s="51"/>
      <c r="AB35" s="50">
        <v>186.9</v>
      </c>
      <c r="AC35" s="50">
        <v>29.9</v>
      </c>
      <c r="AD35" s="50"/>
      <c r="AE35" s="50"/>
      <c r="AF35" s="50">
        <v>37.299999999999997</v>
      </c>
      <c r="AG35" s="50">
        <v>46.7</v>
      </c>
      <c r="AH35" s="50">
        <v>29.9</v>
      </c>
      <c r="AI35" s="50">
        <v>29.9</v>
      </c>
    </row>
    <row r="36" spans="1:35" s="24" customFormat="1" ht="15" x14ac:dyDescent="0.25">
      <c r="A36" s="153" t="s">
        <v>77</v>
      </c>
      <c r="B36" s="155" t="s">
        <v>78</v>
      </c>
      <c r="C36" s="46" t="s">
        <v>62</v>
      </c>
      <c r="D36" s="16">
        <f t="shared" si="1"/>
        <v>0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55"/>
      <c r="P36" s="55"/>
      <c r="Q36" s="42"/>
      <c r="R36" s="42"/>
      <c r="S36" s="42"/>
      <c r="T36" s="42"/>
      <c r="U36" s="42"/>
      <c r="V36" s="42"/>
      <c r="W36" s="62"/>
      <c r="X36" s="42"/>
      <c r="Y36" s="42"/>
      <c r="Z36" s="62"/>
      <c r="AA36" s="62"/>
      <c r="AB36" s="62"/>
      <c r="AC36" s="62"/>
      <c r="AD36" s="62"/>
      <c r="AE36" s="62"/>
      <c r="AF36" s="62"/>
      <c r="AG36" s="62"/>
      <c r="AH36" s="62"/>
      <c r="AI36" s="62"/>
    </row>
    <row r="37" spans="1:35" s="24" customFormat="1" ht="15.75" thickBot="1" x14ac:dyDescent="0.3">
      <c r="A37" s="154"/>
      <c r="B37" s="156"/>
      <c r="C37" s="48" t="s">
        <v>39</v>
      </c>
      <c r="D37" s="36">
        <f t="shared" si="1"/>
        <v>0</v>
      </c>
      <c r="E37" s="51"/>
      <c r="F37" s="51"/>
      <c r="G37" s="51"/>
      <c r="H37" s="51"/>
      <c r="I37" s="50"/>
      <c r="J37" s="50"/>
      <c r="K37" s="51"/>
      <c r="L37" s="50"/>
      <c r="M37" s="50"/>
      <c r="N37" s="50"/>
      <c r="O37" s="50"/>
      <c r="P37" s="50"/>
      <c r="Q37" s="51"/>
      <c r="R37" s="51"/>
      <c r="S37" s="51"/>
      <c r="T37" s="51"/>
      <c r="U37" s="51"/>
      <c r="V37" s="51"/>
      <c r="W37" s="50"/>
      <c r="X37" s="50"/>
      <c r="Y37" s="51"/>
      <c r="Z37" s="51"/>
      <c r="AA37" s="50"/>
      <c r="AB37" s="50"/>
      <c r="AC37" s="50"/>
      <c r="AD37" s="50"/>
      <c r="AE37" s="50"/>
      <c r="AF37" s="50"/>
      <c r="AG37" s="51"/>
      <c r="AH37" s="51"/>
      <c r="AI37" s="51"/>
    </row>
    <row r="38" spans="1:35" s="24" customFormat="1" ht="15" x14ac:dyDescent="0.25">
      <c r="A38" s="153" t="s">
        <v>79</v>
      </c>
      <c r="B38" s="161" t="s">
        <v>80</v>
      </c>
      <c r="C38" s="52" t="s">
        <v>62</v>
      </c>
      <c r="D38" s="16">
        <f t="shared" si="1"/>
        <v>0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1:35" s="24" customFormat="1" ht="15.75" thickBot="1" x14ac:dyDescent="0.3">
      <c r="A39" s="154"/>
      <c r="B39" s="162"/>
      <c r="C39" s="45" t="s">
        <v>39</v>
      </c>
      <c r="D39" s="36">
        <f t="shared" si="1"/>
        <v>0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</row>
    <row r="40" spans="1:35" s="65" customFormat="1" ht="15" x14ac:dyDescent="0.25">
      <c r="A40" s="131" t="s">
        <v>81</v>
      </c>
      <c r="B40" s="155" t="s">
        <v>82</v>
      </c>
      <c r="C40" s="64" t="s">
        <v>67</v>
      </c>
      <c r="D40" s="53">
        <f t="shared" si="1"/>
        <v>3.5000000000000003E-2</v>
      </c>
      <c r="E40" s="54"/>
      <c r="F40" s="54"/>
      <c r="G40" s="54"/>
      <c r="H40" s="54">
        <v>3.5000000000000003E-2</v>
      </c>
      <c r="I40" s="62"/>
      <c r="J40" s="62"/>
      <c r="K40" s="62"/>
      <c r="L40" s="62"/>
      <c r="M40" s="62"/>
      <c r="N40" s="62"/>
      <c r="O40" s="62"/>
      <c r="P40" s="54"/>
      <c r="Q40" s="62"/>
      <c r="R40" s="62"/>
      <c r="S40" s="62"/>
      <c r="T40" s="54"/>
      <c r="U40" s="62"/>
      <c r="V40" s="62"/>
      <c r="W40" s="54"/>
      <c r="X40" s="62"/>
      <c r="Y40" s="62"/>
      <c r="Z40" s="62"/>
      <c r="AA40" s="62"/>
      <c r="AB40" s="62"/>
      <c r="AC40" s="62"/>
      <c r="AD40" s="54"/>
      <c r="AE40" s="62"/>
      <c r="AF40" s="62"/>
      <c r="AG40" s="62"/>
      <c r="AH40" s="54"/>
      <c r="AI40" s="62"/>
    </row>
    <row r="41" spans="1:35" s="65" customFormat="1" ht="15.75" thickBot="1" x14ac:dyDescent="0.3">
      <c r="A41" s="163"/>
      <c r="B41" s="156"/>
      <c r="C41" s="66" t="s">
        <v>39</v>
      </c>
      <c r="D41" s="36">
        <f t="shared" si="1"/>
        <v>44.7</v>
      </c>
      <c r="E41" s="50"/>
      <c r="F41" s="50"/>
      <c r="G41" s="50"/>
      <c r="H41" s="50">
        <v>44.7</v>
      </c>
      <c r="I41" s="50"/>
      <c r="J41" s="51"/>
      <c r="K41" s="50"/>
      <c r="L41" s="51"/>
      <c r="M41" s="51"/>
      <c r="N41" s="51"/>
      <c r="O41" s="51"/>
      <c r="P41" s="50"/>
      <c r="Q41" s="51"/>
      <c r="R41" s="51"/>
      <c r="S41" s="50"/>
      <c r="T41" s="50"/>
      <c r="U41" s="51"/>
      <c r="V41" s="51"/>
      <c r="W41" s="50"/>
      <c r="X41" s="51"/>
      <c r="Y41" s="50"/>
      <c r="Z41" s="50"/>
      <c r="AA41" s="51"/>
      <c r="AB41" s="51"/>
      <c r="AC41" s="51"/>
      <c r="AD41" s="50"/>
      <c r="AE41" s="51"/>
      <c r="AF41" s="50"/>
      <c r="AG41" s="51"/>
      <c r="AH41" s="50"/>
      <c r="AI41" s="50"/>
    </row>
    <row r="42" spans="1:35" s="24" customFormat="1" ht="15" x14ac:dyDescent="0.25">
      <c r="A42" s="153" t="s">
        <v>83</v>
      </c>
      <c r="B42" s="164" t="s">
        <v>84</v>
      </c>
      <c r="C42" s="52" t="s">
        <v>62</v>
      </c>
      <c r="D42" s="67">
        <f>E42+F42+G42+H42+I42+J42+K42+L42+M42+N42+O42+P42+Q42+R42+S42+T42+U42+V42+W42+X42+Y42+Z42+AA42+AB42+AC42+AD42+AE42+AF42+AG42+AH42+AI42</f>
        <v>165</v>
      </c>
      <c r="E42" s="39">
        <v>0</v>
      </c>
      <c r="F42" s="68">
        <v>4</v>
      </c>
      <c r="G42" s="39">
        <v>1</v>
      </c>
      <c r="H42" s="39">
        <v>1</v>
      </c>
      <c r="I42" s="39">
        <v>1</v>
      </c>
      <c r="J42" s="39">
        <v>4</v>
      </c>
      <c r="K42" s="39">
        <v>3</v>
      </c>
      <c r="L42" s="39">
        <v>1</v>
      </c>
      <c r="M42" s="39">
        <v>4</v>
      </c>
      <c r="N42" s="39">
        <v>2</v>
      </c>
      <c r="O42" s="39">
        <v>2</v>
      </c>
      <c r="P42" s="39">
        <v>3</v>
      </c>
      <c r="Q42" s="39">
        <v>3</v>
      </c>
      <c r="R42" s="39">
        <v>3</v>
      </c>
      <c r="S42" s="39">
        <v>2</v>
      </c>
      <c r="T42" s="39">
        <v>3</v>
      </c>
      <c r="U42" s="39">
        <v>2</v>
      </c>
      <c r="V42" s="39">
        <v>2</v>
      </c>
      <c r="W42" s="39">
        <v>2</v>
      </c>
      <c r="X42" s="39">
        <v>2</v>
      </c>
      <c r="Y42" s="39">
        <v>1</v>
      </c>
      <c r="Z42" s="39">
        <v>48</v>
      </c>
      <c r="AA42" s="39">
        <v>2</v>
      </c>
      <c r="AB42" s="39">
        <v>48</v>
      </c>
      <c r="AC42" s="39">
        <v>2</v>
      </c>
      <c r="AD42" s="39">
        <v>7</v>
      </c>
      <c r="AE42" s="39">
        <v>1</v>
      </c>
      <c r="AF42" s="39">
        <v>2</v>
      </c>
      <c r="AG42" s="39">
        <v>5</v>
      </c>
      <c r="AH42" s="39">
        <v>2</v>
      </c>
      <c r="AI42" s="39">
        <v>2</v>
      </c>
    </row>
    <row r="43" spans="1:35" s="24" customFormat="1" ht="15" x14ac:dyDescent="0.25">
      <c r="A43" s="143"/>
      <c r="B43" s="165"/>
      <c r="C43" s="48" t="s">
        <v>39</v>
      </c>
      <c r="D43" s="47">
        <f>E43+F43+G43+H43+I43+J43+K43+L43+M43+N43+O43+P43+Q43+R43+S43+T43+U43+V43+W43+X43+Y43+Z43+AA43+AB43+AC43+AD43+AE43+AF43+AG43+AH43+AI43</f>
        <v>302.44599999999997</v>
      </c>
      <c r="E43" s="29">
        <v>0</v>
      </c>
      <c r="F43" s="69">
        <v>5.2949999999999999</v>
      </c>
      <c r="G43" s="29">
        <v>1.3240000000000001</v>
      </c>
      <c r="H43" s="29">
        <v>1.3240000000000001</v>
      </c>
      <c r="I43" s="29">
        <v>1.3240000000000001</v>
      </c>
      <c r="J43" s="29">
        <v>5.2949999999999999</v>
      </c>
      <c r="K43" s="29">
        <v>3.9710000000000001</v>
      </c>
      <c r="L43" s="29">
        <v>1.3240000000000001</v>
      </c>
      <c r="M43" s="29">
        <v>5.2949999999999999</v>
      </c>
      <c r="N43" s="29">
        <v>2.6469999999999998</v>
      </c>
      <c r="O43" s="29">
        <v>2.6469999999999998</v>
      </c>
      <c r="P43" s="29">
        <v>3.9710000000000001</v>
      </c>
      <c r="Q43" s="29">
        <v>3.9710000000000001</v>
      </c>
      <c r="R43" s="29">
        <v>3.9710000000000001</v>
      </c>
      <c r="S43" s="29">
        <v>2.6469999999999998</v>
      </c>
      <c r="T43" s="29">
        <v>3.9710000000000001</v>
      </c>
      <c r="U43" s="29">
        <v>2.6469999999999998</v>
      </c>
      <c r="V43" s="29">
        <v>2.6469999999999998</v>
      </c>
      <c r="W43" s="29">
        <v>2.6469999999999998</v>
      </c>
      <c r="X43" s="29">
        <v>2.6469999999999998</v>
      </c>
      <c r="Y43" s="29">
        <v>1.325</v>
      </c>
      <c r="Z43" s="29">
        <v>105.556</v>
      </c>
      <c r="AA43" s="29">
        <v>2.6469999999999998</v>
      </c>
      <c r="AB43" s="29">
        <v>105.556</v>
      </c>
      <c r="AC43" s="29">
        <v>2.6469999999999998</v>
      </c>
      <c r="AD43" s="29">
        <v>9.266</v>
      </c>
      <c r="AE43" s="29">
        <v>1.325</v>
      </c>
      <c r="AF43" s="29">
        <v>2.6469999999999998</v>
      </c>
      <c r="AG43" s="29">
        <v>6.6180000000000003</v>
      </c>
      <c r="AH43" s="29">
        <v>2.6469999999999998</v>
      </c>
      <c r="AI43" s="29">
        <v>2.6469999999999998</v>
      </c>
    </row>
    <row r="44" spans="1:35" s="24" customFormat="1" ht="15" x14ac:dyDescent="0.25">
      <c r="A44" s="134" t="s">
        <v>85</v>
      </c>
      <c r="B44" s="166" t="s">
        <v>86</v>
      </c>
      <c r="C44" s="26" t="s">
        <v>62</v>
      </c>
      <c r="D44" s="16">
        <f t="shared" si="1"/>
        <v>20</v>
      </c>
      <c r="E44" s="41"/>
      <c r="F44" s="41">
        <v>4</v>
      </c>
      <c r="G44" s="41"/>
      <c r="H44" s="41"/>
      <c r="I44" s="41">
        <v>2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>
        <v>5</v>
      </c>
      <c r="AC44" s="41"/>
      <c r="AD44" s="41"/>
      <c r="AE44" s="41"/>
      <c r="AF44" s="41">
        <v>4</v>
      </c>
      <c r="AG44" s="41">
        <v>5</v>
      </c>
      <c r="AH44" s="41"/>
      <c r="AI44" s="41"/>
    </row>
    <row r="45" spans="1:35" s="24" customFormat="1" ht="15" x14ac:dyDescent="0.25">
      <c r="A45" s="135"/>
      <c r="B45" s="165"/>
      <c r="C45" s="26" t="s">
        <v>39</v>
      </c>
      <c r="D45" s="27">
        <f t="shared" si="1"/>
        <v>365</v>
      </c>
      <c r="E45" s="28"/>
      <c r="F45" s="29">
        <v>80</v>
      </c>
      <c r="G45" s="28"/>
      <c r="H45" s="28"/>
      <c r="I45" s="29">
        <v>30</v>
      </c>
      <c r="J45" s="29"/>
      <c r="K45" s="29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9"/>
      <c r="W45" s="28"/>
      <c r="X45" s="28"/>
      <c r="Y45" s="28"/>
      <c r="Z45" s="29"/>
      <c r="AA45" s="28"/>
      <c r="AB45" s="29">
        <v>100</v>
      </c>
      <c r="AC45" s="28"/>
      <c r="AD45" s="28"/>
      <c r="AE45" s="29"/>
      <c r="AF45" s="29">
        <v>80</v>
      </c>
      <c r="AG45" s="29">
        <v>75</v>
      </c>
      <c r="AH45" s="28"/>
      <c r="AI45" s="29"/>
    </row>
    <row r="46" spans="1:35" s="71" customFormat="1" ht="15.75" customHeight="1" x14ac:dyDescent="0.25">
      <c r="A46" s="134" t="s">
        <v>87</v>
      </c>
      <c r="B46" s="166" t="s">
        <v>88</v>
      </c>
      <c r="C46" s="26" t="s">
        <v>62</v>
      </c>
      <c r="D46" s="58">
        <f t="shared" si="1"/>
        <v>61</v>
      </c>
      <c r="E46" s="41"/>
      <c r="F46" s="41"/>
      <c r="G46" s="41"/>
      <c r="H46" s="41"/>
      <c r="I46" s="70">
        <v>3</v>
      </c>
      <c r="J46" s="41"/>
      <c r="K46" s="41"/>
      <c r="L46" s="70">
        <v>4</v>
      </c>
      <c r="M46" s="70">
        <v>6</v>
      </c>
      <c r="N46" s="41"/>
      <c r="O46" s="41"/>
      <c r="P46" s="70">
        <v>16</v>
      </c>
      <c r="Q46" s="70">
        <v>12</v>
      </c>
      <c r="R46" s="70">
        <v>4</v>
      </c>
      <c r="S46" s="70">
        <v>4</v>
      </c>
      <c r="T46" s="70">
        <v>4</v>
      </c>
      <c r="U46" s="70">
        <v>4</v>
      </c>
      <c r="V46" s="70">
        <v>4</v>
      </c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</row>
    <row r="47" spans="1:35" s="71" customFormat="1" ht="17.25" customHeight="1" x14ac:dyDescent="0.25">
      <c r="A47" s="135"/>
      <c r="B47" s="165"/>
      <c r="C47" s="26" t="s">
        <v>39</v>
      </c>
      <c r="D47" s="27">
        <f t="shared" si="1"/>
        <v>1250.8349999999998</v>
      </c>
      <c r="E47" s="29"/>
      <c r="F47" s="29"/>
      <c r="G47" s="29"/>
      <c r="H47" s="29"/>
      <c r="I47" s="72">
        <v>61.37</v>
      </c>
      <c r="J47" s="28"/>
      <c r="K47" s="29"/>
      <c r="L47" s="72">
        <v>81.93</v>
      </c>
      <c r="M47" s="72">
        <v>122.745</v>
      </c>
      <c r="N47" s="29"/>
      <c r="O47" s="29"/>
      <c r="P47" s="72">
        <v>330.15</v>
      </c>
      <c r="Q47" s="72">
        <v>245.49</v>
      </c>
      <c r="R47" s="72">
        <v>81.83</v>
      </c>
      <c r="S47" s="72">
        <v>81.83</v>
      </c>
      <c r="T47" s="72">
        <v>81.83</v>
      </c>
      <c r="U47" s="72">
        <v>81.83</v>
      </c>
      <c r="V47" s="72">
        <v>81.83</v>
      </c>
      <c r="W47" s="28"/>
      <c r="X47" s="29"/>
      <c r="Y47" s="29"/>
      <c r="Z47" s="28"/>
      <c r="AA47" s="29"/>
      <c r="AB47" s="29"/>
      <c r="AC47" s="29"/>
      <c r="AD47" s="29"/>
      <c r="AE47" s="29"/>
      <c r="AF47" s="29"/>
      <c r="AG47" s="28"/>
      <c r="AH47" s="28"/>
      <c r="AI47" s="28"/>
    </row>
    <row r="48" spans="1:35" s="71" customFormat="1" ht="15" customHeight="1" x14ac:dyDescent="0.25">
      <c r="A48" s="134" t="s">
        <v>89</v>
      </c>
      <c r="B48" s="167" t="s">
        <v>90</v>
      </c>
      <c r="C48" s="26" t="s">
        <v>42</v>
      </c>
      <c r="D48" s="27">
        <f t="shared" si="1"/>
        <v>0.32400000000000007</v>
      </c>
      <c r="E48" s="42"/>
      <c r="F48" s="42"/>
      <c r="G48" s="42"/>
      <c r="H48" s="42"/>
      <c r="I48" s="42">
        <v>1.7999999999999999E-2</v>
      </c>
      <c r="J48" s="29">
        <v>1.7999999999999999E-2</v>
      </c>
      <c r="K48" s="42"/>
      <c r="L48" s="42"/>
      <c r="M48" s="42"/>
      <c r="N48" s="42"/>
      <c r="O48" s="42"/>
      <c r="P48" s="42"/>
      <c r="Q48" s="42">
        <v>2.4E-2</v>
      </c>
      <c r="R48" s="29">
        <v>0.02</v>
      </c>
      <c r="S48" s="29">
        <v>0.02</v>
      </c>
      <c r="T48" s="29">
        <v>0.02</v>
      </c>
      <c r="U48" s="29">
        <v>0.02</v>
      </c>
      <c r="V48" s="29">
        <v>0.02</v>
      </c>
      <c r="W48" s="42"/>
      <c r="X48" s="42"/>
      <c r="Y48" s="42"/>
      <c r="Z48" s="42">
        <v>0.108</v>
      </c>
      <c r="AA48" s="42"/>
      <c r="AB48" s="42"/>
      <c r="AC48" s="42">
        <v>2.5999999999999999E-2</v>
      </c>
      <c r="AD48" s="42"/>
      <c r="AE48" s="42"/>
      <c r="AF48" s="29">
        <v>0.03</v>
      </c>
      <c r="AG48" s="42"/>
      <c r="AH48" s="42"/>
      <c r="AI48" s="42"/>
    </row>
    <row r="49" spans="1:35" s="71" customFormat="1" ht="21.6" customHeight="1" x14ac:dyDescent="0.25">
      <c r="A49" s="135"/>
      <c r="B49" s="168"/>
      <c r="C49" s="26" t="s">
        <v>39</v>
      </c>
      <c r="D49" s="27">
        <f t="shared" si="1"/>
        <v>256.15000000000003</v>
      </c>
      <c r="E49" s="29"/>
      <c r="F49" s="29"/>
      <c r="G49" s="29"/>
      <c r="H49" s="29"/>
      <c r="I49" s="29">
        <v>30</v>
      </c>
      <c r="J49" s="29">
        <v>30</v>
      </c>
      <c r="K49" s="29"/>
      <c r="L49" s="28"/>
      <c r="M49" s="29"/>
      <c r="N49" s="29"/>
      <c r="O49" s="28"/>
      <c r="P49" s="28"/>
      <c r="Q49" s="29">
        <v>40</v>
      </c>
      <c r="R49" s="29">
        <v>6.4</v>
      </c>
      <c r="S49" s="29">
        <v>6.4</v>
      </c>
      <c r="T49" s="29">
        <v>6.4</v>
      </c>
      <c r="U49" s="29">
        <v>6.4</v>
      </c>
      <c r="V49" s="29">
        <v>6.4</v>
      </c>
      <c r="W49" s="28"/>
      <c r="X49" s="28"/>
      <c r="Y49" s="28"/>
      <c r="Z49" s="29">
        <v>41.95</v>
      </c>
      <c r="AA49" s="29"/>
      <c r="AB49" s="29"/>
      <c r="AC49" s="29">
        <f>21+11.2</f>
        <v>32.200000000000003</v>
      </c>
      <c r="AD49" s="29"/>
      <c r="AE49" s="28"/>
      <c r="AF49" s="29">
        <v>50</v>
      </c>
      <c r="AG49" s="29"/>
      <c r="AH49" s="28"/>
      <c r="AI49" s="29"/>
    </row>
    <row r="50" spans="1:35" s="71" customFormat="1" ht="15" x14ac:dyDescent="0.25">
      <c r="A50" s="169" t="s">
        <v>91</v>
      </c>
      <c r="B50" s="171" t="s">
        <v>92</v>
      </c>
      <c r="C50" s="73" t="s">
        <v>62</v>
      </c>
      <c r="D50" s="58">
        <f t="shared" si="1"/>
        <v>2</v>
      </c>
      <c r="E50" s="41"/>
      <c r="F50" s="41"/>
      <c r="G50" s="41"/>
      <c r="H50" s="41"/>
      <c r="I50" s="41"/>
      <c r="J50" s="41"/>
      <c r="K50" s="41">
        <v>2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</row>
    <row r="51" spans="1:35" s="71" customFormat="1" ht="15" x14ac:dyDescent="0.25">
      <c r="A51" s="170"/>
      <c r="B51" s="141"/>
      <c r="C51" s="73" t="s">
        <v>39</v>
      </c>
      <c r="D51" s="27">
        <f t="shared" si="1"/>
        <v>6.2</v>
      </c>
      <c r="E51" s="28"/>
      <c r="F51" s="28"/>
      <c r="G51" s="28"/>
      <c r="H51" s="28"/>
      <c r="I51" s="28"/>
      <c r="J51" s="28"/>
      <c r="K51" s="29">
        <v>6.2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9"/>
      <c r="AI51" s="29"/>
    </row>
    <row r="52" spans="1:35" s="71" customFormat="1" ht="15" x14ac:dyDescent="0.25">
      <c r="A52" s="134" t="s">
        <v>93</v>
      </c>
      <c r="B52" s="172" t="s">
        <v>94</v>
      </c>
      <c r="C52" s="26" t="s">
        <v>62</v>
      </c>
      <c r="D52" s="58">
        <f t="shared" si="1"/>
        <v>0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</row>
    <row r="53" spans="1:35" s="74" customFormat="1" ht="15" customHeight="1" x14ac:dyDescent="0.25">
      <c r="A53" s="135"/>
      <c r="B53" s="173"/>
      <c r="C53" s="26" t="s">
        <v>39</v>
      </c>
      <c r="D53" s="27">
        <f t="shared" si="1"/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</row>
    <row r="54" spans="1:35" s="71" customFormat="1" ht="15" customHeight="1" x14ac:dyDescent="0.25">
      <c r="A54" s="134" t="s">
        <v>95</v>
      </c>
      <c r="B54" s="166" t="s">
        <v>96</v>
      </c>
      <c r="C54" s="26" t="s">
        <v>97</v>
      </c>
      <c r="D54" s="27">
        <f t="shared" si="1"/>
        <v>0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</row>
    <row r="55" spans="1:35" s="71" customFormat="1" ht="18.600000000000001" customHeight="1" x14ac:dyDescent="0.25">
      <c r="A55" s="135"/>
      <c r="B55" s="165"/>
      <c r="C55" s="26" t="s">
        <v>39</v>
      </c>
      <c r="D55" s="27">
        <f t="shared" si="1"/>
        <v>0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</row>
    <row r="56" spans="1:35" s="24" customFormat="1" ht="15" x14ac:dyDescent="0.25">
      <c r="A56" s="134" t="s">
        <v>98</v>
      </c>
      <c r="B56" s="166" t="s">
        <v>99</v>
      </c>
      <c r="C56" s="26" t="s">
        <v>62</v>
      </c>
      <c r="D56" s="58">
        <f t="shared" si="1"/>
        <v>0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</row>
    <row r="57" spans="1:35" s="24" customFormat="1" ht="15" x14ac:dyDescent="0.25">
      <c r="A57" s="135"/>
      <c r="B57" s="165"/>
      <c r="C57" s="26" t="s">
        <v>39</v>
      </c>
      <c r="D57" s="27">
        <f t="shared" si="1"/>
        <v>0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s="24" customFormat="1" ht="15" x14ac:dyDescent="0.25">
      <c r="A58" s="142" t="s">
        <v>100</v>
      </c>
      <c r="B58" s="166" t="s">
        <v>101</v>
      </c>
      <c r="C58" s="46" t="s">
        <v>62</v>
      </c>
      <c r="D58" s="58">
        <f t="shared" si="1"/>
        <v>0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</row>
    <row r="59" spans="1:35" s="24" customFormat="1" ht="15.75" thickBot="1" x14ac:dyDescent="0.3">
      <c r="A59" s="154"/>
      <c r="B59" s="174"/>
      <c r="C59" s="45" t="s">
        <v>39</v>
      </c>
      <c r="D59" s="36">
        <f t="shared" si="1"/>
        <v>0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</row>
    <row r="60" spans="1:35" s="24" customFormat="1" ht="15" customHeight="1" x14ac:dyDescent="0.25">
      <c r="A60" s="153" t="s">
        <v>102</v>
      </c>
      <c r="B60" s="164" t="s">
        <v>103</v>
      </c>
      <c r="C60" s="46" t="s">
        <v>104</v>
      </c>
      <c r="D60" s="53">
        <f t="shared" si="1"/>
        <v>4.7E-2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>
        <v>1.4999999999999999E-2</v>
      </c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>
        <v>3.2000000000000001E-2</v>
      </c>
      <c r="AI60" s="39"/>
    </row>
    <row r="61" spans="1:35" s="24" customFormat="1" ht="20.45" customHeight="1" x14ac:dyDescent="0.25">
      <c r="A61" s="143"/>
      <c r="B61" s="165"/>
      <c r="C61" s="48" t="s">
        <v>39</v>
      </c>
      <c r="D61" s="27">
        <f t="shared" si="1"/>
        <v>19.200000000000003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7">
        <v>6.4</v>
      </c>
      <c r="R61" s="41"/>
      <c r="S61" s="41"/>
      <c r="T61" s="41"/>
      <c r="U61" s="41"/>
      <c r="V61" s="41"/>
      <c r="W61" s="41"/>
      <c r="X61" s="41"/>
      <c r="Y61" s="41"/>
      <c r="Z61" s="47"/>
      <c r="AA61" s="41"/>
      <c r="AB61" s="41"/>
      <c r="AC61" s="41"/>
      <c r="AD61" s="41"/>
      <c r="AE61" s="41"/>
      <c r="AF61" s="41"/>
      <c r="AG61" s="41"/>
      <c r="AH61" s="47">
        <v>12.8</v>
      </c>
      <c r="AI61" s="41"/>
    </row>
    <row r="62" spans="1:35" s="24" customFormat="1" ht="15" customHeight="1" x14ac:dyDescent="0.25">
      <c r="A62" s="134" t="s">
        <v>105</v>
      </c>
      <c r="B62" s="166" t="s">
        <v>106</v>
      </c>
      <c r="C62" s="26" t="s">
        <v>97</v>
      </c>
      <c r="D62" s="27">
        <f t="shared" si="1"/>
        <v>6.5000000000000002E-2</v>
      </c>
      <c r="E62" s="41">
        <v>1.4999999999999999E-2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7"/>
      <c r="R62" s="47">
        <v>0.05</v>
      </c>
      <c r="S62" s="47"/>
      <c r="T62" s="47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</row>
    <row r="63" spans="1:35" s="24" customFormat="1" ht="19.149999999999999" customHeight="1" thickBot="1" x14ac:dyDescent="0.3">
      <c r="A63" s="175"/>
      <c r="B63" s="174"/>
      <c r="C63" s="45" t="s">
        <v>39</v>
      </c>
      <c r="D63" s="36">
        <f t="shared" si="1"/>
        <v>113.75</v>
      </c>
      <c r="E63" s="36">
        <v>26.25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36"/>
      <c r="Q63" s="36"/>
      <c r="R63" s="36">
        <v>87.5</v>
      </c>
      <c r="S63" s="36"/>
      <c r="T63" s="36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</row>
    <row r="64" spans="1:35" s="24" customFormat="1" ht="19.149999999999999" customHeight="1" thickBot="1" x14ac:dyDescent="0.3">
      <c r="A64" s="76"/>
      <c r="B64" s="164" t="s">
        <v>107</v>
      </c>
      <c r="C64" s="46" t="s">
        <v>62</v>
      </c>
      <c r="D64" s="16">
        <f t="shared" si="1"/>
        <v>44</v>
      </c>
      <c r="E64" s="67"/>
      <c r="F64" s="67">
        <v>6</v>
      </c>
      <c r="G64" s="67"/>
      <c r="H64" s="67"/>
      <c r="I64" s="67"/>
      <c r="J64" s="67"/>
      <c r="K64" s="67"/>
      <c r="L64" s="67"/>
      <c r="M64" s="67">
        <v>6</v>
      </c>
      <c r="N64" s="67"/>
      <c r="O64" s="67"/>
      <c r="P64" s="56"/>
      <c r="Q64" s="67">
        <v>12</v>
      </c>
      <c r="R64" s="56"/>
      <c r="S64" s="56"/>
      <c r="T64" s="56"/>
      <c r="U64" s="67"/>
      <c r="V64" s="67"/>
      <c r="W64" s="67"/>
      <c r="X64" s="67"/>
      <c r="Y64" s="67"/>
      <c r="Z64" s="67"/>
      <c r="AA64" s="67"/>
      <c r="AB64" s="67"/>
      <c r="AC64" s="67"/>
      <c r="AD64" s="67">
        <v>12</v>
      </c>
      <c r="AE64" s="67"/>
      <c r="AF64" s="67"/>
      <c r="AG64" s="67">
        <v>8</v>
      </c>
      <c r="AH64" s="67"/>
      <c r="AI64" s="67"/>
    </row>
    <row r="65" spans="1:35" s="24" customFormat="1" ht="19.149999999999999" customHeight="1" thickBot="1" x14ac:dyDescent="0.3">
      <c r="A65" s="76"/>
      <c r="B65" s="174"/>
      <c r="C65" s="48" t="s">
        <v>39</v>
      </c>
      <c r="D65" s="36">
        <f t="shared" si="1"/>
        <v>55.19</v>
      </c>
      <c r="E65" s="77"/>
      <c r="F65" s="78">
        <v>7.52</v>
      </c>
      <c r="G65" s="77"/>
      <c r="H65" s="77"/>
      <c r="I65" s="77"/>
      <c r="J65" s="77"/>
      <c r="K65" s="77"/>
      <c r="L65" s="77"/>
      <c r="M65" s="78">
        <v>7.52</v>
      </c>
      <c r="N65" s="77"/>
      <c r="O65" s="77"/>
      <c r="P65" s="78"/>
      <c r="Q65" s="36">
        <v>15.05</v>
      </c>
      <c r="R65" s="36"/>
      <c r="S65" s="36"/>
      <c r="T65" s="36"/>
      <c r="U65" s="60"/>
      <c r="V65" s="60"/>
      <c r="W65" s="60"/>
      <c r="X65" s="60"/>
      <c r="Y65" s="60"/>
      <c r="Z65" s="60"/>
      <c r="AA65" s="60"/>
      <c r="AB65" s="60"/>
      <c r="AC65" s="60"/>
      <c r="AD65" s="36">
        <v>15.05</v>
      </c>
      <c r="AE65" s="60"/>
      <c r="AF65" s="36"/>
      <c r="AG65" s="36">
        <v>10.050000000000001</v>
      </c>
      <c r="AH65" s="60"/>
      <c r="AI65" s="60"/>
    </row>
    <row r="66" spans="1:35" s="24" customFormat="1" ht="20.45" customHeight="1" thickBot="1" x14ac:dyDescent="0.3">
      <c r="A66" s="79" t="s">
        <v>108</v>
      </c>
      <c r="B66" s="11" t="s">
        <v>109</v>
      </c>
      <c r="C66" s="12" t="s">
        <v>39</v>
      </c>
      <c r="D66" s="80">
        <f t="shared" si="1"/>
        <v>1187.482</v>
      </c>
      <c r="E66" s="81">
        <f t="shared" ref="E66:AI66" si="4">E68+E78+E80</f>
        <v>16.684000000000001</v>
      </c>
      <c r="F66" s="81">
        <f t="shared" si="4"/>
        <v>115.48299999999999</v>
      </c>
      <c r="G66" s="81">
        <f t="shared" si="4"/>
        <v>21.454999999999998</v>
      </c>
      <c r="H66" s="81">
        <f t="shared" si="4"/>
        <v>21.445</v>
      </c>
      <c r="I66" s="81">
        <f t="shared" si="4"/>
        <v>17.671999999999997</v>
      </c>
      <c r="J66" s="81">
        <f t="shared" si="4"/>
        <v>42.509</v>
      </c>
      <c r="K66" s="81">
        <f t="shared" si="4"/>
        <v>111.143</v>
      </c>
      <c r="L66" s="81">
        <f t="shared" si="4"/>
        <v>21.372</v>
      </c>
      <c r="M66" s="81">
        <f t="shared" si="4"/>
        <v>38.58</v>
      </c>
      <c r="N66" s="81">
        <f t="shared" si="4"/>
        <v>35.112000000000002</v>
      </c>
      <c r="O66" s="81">
        <f t="shared" si="4"/>
        <v>26.273</v>
      </c>
      <c r="P66" s="81">
        <f t="shared" si="4"/>
        <v>27.664999999999999</v>
      </c>
      <c r="Q66" s="82">
        <f t="shared" si="4"/>
        <v>51.191999999999993</v>
      </c>
      <c r="R66" s="82">
        <f t="shared" si="4"/>
        <v>28.753999999999998</v>
      </c>
      <c r="S66" s="82">
        <f t="shared" si="4"/>
        <v>28.753999999999998</v>
      </c>
      <c r="T66" s="82">
        <f t="shared" si="4"/>
        <v>43.548000000000002</v>
      </c>
      <c r="U66" s="82">
        <f t="shared" si="4"/>
        <v>27.597999999999999</v>
      </c>
      <c r="V66" s="82">
        <f t="shared" si="4"/>
        <v>24.024000000000001</v>
      </c>
      <c r="W66" s="82">
        <f t="shared" si="4"/>
        <v>33.549999999999997</v>
      </c>
      <c r="X66" s="82">
        <f t="shared" si="4"/>
        <v>21.643000000000001</v>
      </c>
      <c r="Y66" s="83">
        <f t="shared" si="4"/>
        <v>27.597999999999999</v>
      </c>
      <c r="Z66" s="83">
        <f>Z68+Z78+Z80</f>
        <v>63.347999999999999</v>
      </c>
      <c r="AA66" s="83">
        <f>AA68+AA78+AA80</f>
        <v>26.273</v>
      </c>
      <c r="AB66" s="83">
        <f>AB68+AB78+AB80</f>
        <v>63.347999999999999</v>
      </c>
      <c r="AC66" s="82">
        <f t="shared" ref="AC66" si="5">AC68+AC78+AC80</f>
        <v>28.993000000000002</v>
      </c>
      <c r="AD66" s="83">
        <f t="shared" si="4"/>
        <v>26.273</v>
      </c>
      <c r="AE66" s="83">
        <f t="shared" si="4"/>
        <v>26.273</v>
      </c>
      <c r="AF66" s="83">
        <f t="shared" si="4"/>
        <v>26.273</v>
      </c>
      <c r="AG66" s="83">
        <f t="shared" si="4"/>
        <v>26.273</v>
      </c>
      <c r="AH66" s="83">
        <f t="shared" si="4"/>
        <v>58.236999999999995</v>
      </c>
      <c r="AI66" s="83">
        <f t="shared" si="4"/>
        <v>60.137</v>
      </c>
    </row>
    <row r="67" spans="1:35" s="24" customFormat="1" ht="15" x14ac:dyDescent="0.25">
      <c r="A67" s="176" t="s">
        <v>110</v>
      </c>
      <c r="B67" s="178" t="s">
        <v>111</v>
      </c>
      <c r="C67" s="84" t="s">
        <v>67</v>
      </c>
      <c r="D67" s="85">
        <f t="shared" si="1"/>
        <v>0.27100000000000013</v>
      </c>
      <c r="E67" s="86">
        <f t="shared" ref="E67:V68" si="6">E69+E71+E73+E75</f>
        <v>5.0000000000000001E-3</v>
      </c>
      <c r="F67" s="86">
        <f t="shared" si="6"/>
        <v>0.03</v>
      </c>
      <c r="G67" s="86">
        <f t="shared" si="6"/>
        <v>5.0000000000000001E-3</v>
      </c>
      <c r="H67" s="86">
        <f t="shared" si="6"/>
        <v>5.0000000000000001E-3</v>
      </c>
      <c r="I67" s="86">
        <f t="shared" si="6"/>
        <v>4.0000000000000001E-3</v>
      </c>
      <c r="J67" s="86">
        <f t="shared" si="6"/>
        <v>6.0000000000000001E-3</v>
      </c>
      <c r="K67" s="86">
        <f t="shared" si="6"/>
        <v>0.03</v>
      </c>
      <c r="L67" s="86">
        <f t="shared" si="6"/>
        <v>7.0000000000000001E-3</v>
      </c>
      <c r="M67" s="86">
        <f t="shared" si="6"/>
        <v>9.0000000000000011E-3</v>
      </c>
      <c r="N67" s="86">
        <f t="shared" si="6"/>
        <v>6.0000000000000001E-3</v>
      </c>
      <c r="O67" s="86">
        <f t="shared" si="6"/>
        <v>6.0000000000000001E-3</v>
      </c>
      <c r="P67" s="86">
        <f t="shared" si="6"/>
        <v>7.0000000000000001E-3</v>
      </c>
      <c r="Q67" s="87">
        <f t="shared" si="6"/>
        <v>1.4E-2</v>
      </c>
      <c r="R67" s="87">
        <f t="shared" si="6"/>
        <v>8.0000000000000002E-3</v>
      </c>
      <c r="S67" s="87">
        <f t="shared" si="6"/>
        <v>8.0000000000000002E-3</v>
      </c>
      <c r="T67" s="87">
        <f t="shared" si="6"/>
        <v>8.0000000000000002E-3</v>
      </c>
      <c r="U67" s="87">
        <f t="shared" si="6"/>
        <v>7.0000000000000001E-3</v>
      </c>
      <c r="V67" s="87">
        <f t="shared" si="6"/>
        <v>7.0000000000000001E-3</v>
      </c>
      <c r="W67" s="87">
        <f>W69+W71+W73+W75</f>
        <v>7.0000000000000001E-3</v>
      </c>
      <c r="X67" s="87">
        <f t="shared" ref="X67:AI68" si="7">X69+X71+X73+X75</f>
        <v>7.0000000000000001E-3</v>
      </c>
      <c r="Y67" s="86">
        <f t="shared" si="7"/>
        <v>7.0000000000000001E-3</v>
      </c>
      <c r="Z67" s="86">
        <f t="shared" si="7"/>
        <v>6.0000000000000001E-3</v>
      </c>
      <c r="AA67" s="86">
        <f t="shared" si="7"/>
        <v>6.0000000000000001E-3</v>
      </c>
      <c r="AB67" s="86">
        <f t="shared" si="7"/>
        <v>6.0000000000000001E-3</v>
      </c>
      <c r="AC67" s="87">
        <f t="shared" si="7"/>
        <v>7.0000000000000001E-3</v>
      </c>
      <c r="AD67" s="86">
        <f t="shared" si="7"/>
        <v>6.0000000000000001E-3</v>
      </c>
      <c r="AE67" s="86">
        <f t="shared" si="7"/>
        <v>6.0000000000000001E-3</v>
      </c>
      <c r="AF67" s="86">
        <f t="shared" si="7"/>
        <v>6.0000000000000001E-3</v>
      </c>
      <c r="AG67" s="86">
        <f t="shared" si="7"/>
        <v>6.0000000000000001E-3</v>
      </c>
      <c r="AH67" s="86">
        <f t="shared" si="7"/>
        <v>1.3999999999999999E-2</v>
      </c>
      <c r="AI67" s="86">
        <f t="shared" si="7"/>
        <v>1.4999999999999999E-2</v>
      </c>
    </row>
    <row r="68" spans="1:35" s="24" customFormat="1" ht="15" x14ac:dyDescent="0.25">
      <c r="A68" s="177"/>
      <c r="B68" s="179"/>
      <c r="C68" s="20" t="s">
        <v>39</v>
      </c>
      <c r="D68" s="21">
        <f t="shared" si="1"/>
        <v>375.15100000000012</v>
      </c>
      <c r="E68" s="87">
        <f t="shared" si="6"/>
        <v>7.1589999999999998</v>
      </c>
      <c r="F68" s="87">
        <f t="shared" si="6"/>
        <v>40.732999999999997</v>
      </c>
      <c r="G68" s="87">
        <f t="shared" si="6"/>
        <v>7.1689999999999996</v>
      </c>
      <c r="H68" s="87">
        <f t="shared" si="6"/>
        <v>7.1589999999999998</v>
      </c>
      <c r="I68" s="87">
        <f t="shared" si="6"/>
        <v>5.7669999999999995</v>
      </c>
      <c r="J68" s="87">
        <f t="shared" si="6"/>
        <v>8.4130000000000003</v>
      </c>
      <c r="K68" s="87">
        <f t="shared" si="6"/>
        <v>40.732999999999997</v>
      </c>
      <c r="L68" s="87">
        <f t="shared" si="6"/>
        <v>9.4669999999999987</v>
      </c>
      <c r="M68" s="87">
        <f t="shared" si="6"/>
        <v>11.881</v>
      </c>
      <c r="N68" s="87">
        <f t="shared" si="6"/>
        <v>8.4130000000000003</v>
      </c>
      <c r="O68" s="87">
        <f t="shared" si="6"/>
        <v>8.4130000000000003</v>
      </c>
      <c r="P68" s="87">
        <f t="shared" si="6"/>
        <v>9.8049999999999997</v>
      </c>
      <c r="Q68" s="87">
        <f t="shared" si="6"/>
        <v>18.537999999999997</v>
      </c>
      <c r="R68" s="87">
        <f t="shared" si="6"/>
        <v>10.893999999999998</v>
      </c>
      <c r="S68" s="87">
        <f t="shared" si="6"/>
        <v>10.893999999999998</v>
      </c>
      <c r="T68" s="87">
        <f t="shared" si="6"/>
        <v>10.893999999999998</v>
      </c>
      <c r="U68" s="87">
        <f t="shared" si="6"/>
        <v>9.7379999999999995</v>
      </c>
      <c r="V68" s="87">
        <f t="shared" si="6"/>
        <v>9.7379999999999995</v>
      </c>
      <c r="W68" s="87">
        <f>W70+W72+W74+W76</f>
        <v>9.7379999999999995</v>
      </c>
      <c r="X68" s="87">
        <f t="shared" si="7"/>
        <v>9.7379999999999995</v>
      </c>
      <c r="Y68" s="87">
        <f t="shared" si="7"/>
        <v>9.7379999999999995</v>
      </c>
      <c r="Z68" s="87">
        <f t="shared" si="7"/>
        <v>8.581999999999999</v>
      </c>
      <c r="AA68" s="87">
        <f t="shared" si="7"/>
        <v>8.4130000000000003</v>
      </c>
      <c r="AB68" s="87">
        <f t="shared" si="7"/>
        <v>8.581999999999999</v>
      </c>
      <c r="AC68" s="87">
        <f t="shared" si="7"/>
        <v>9.7379999999999995</v>
      </c>
      <c r="AD68" s="87">
        <f t="shared" si="7"/>
        <v>8.4130000000000003</v>
      </c>
      <c r="AE68" s="87">
        <f t="shared" si="7"/>
        <v>8.4130000000000003</v>
      </c>
      <c r="AF68" s="87">
        <f t="shared" si="7"/>
        <v>8.4130000000000003</v>
      </c>
      <c r="AG68" s="87">
        <f t="shared" si="7"/>
        <v>8.4130000000000003</v>
      </c>
      <c r="AH68" s="87">
        <f t="shared" si="7"/>
        <v>19.631</v>
      </c>
      <c r="AI68" s="87">
        <f t="shared" si="7"/>
        <v>21.530999999999999</v>
      </c>
    </row>
    <row r="69" spans="1:35" ht="15" x14ac:dyDescent="0.25">
      <c r="A69" s="142" t="s">
        <v>112</v>
      </c>
      <c r="B69" s="136" t="s">
        <v>113</v>
      </c>
      <c r="C69" s="26" t="s">
        <v>114</v>
      </c>
      <c r="D69" s="27">
        <f t="shared" si="1"/>
        <v>4.2000000000000023E-2</v>
      </c>
      <c r="E69" s="29">
        <v>1E-3</v>
      </c>
      <c r="F69" s="29">
        <v>4.0000000000000001E-3</v>
      </c>
      <c r="G69" s="29">
        <v>1E-3</v>
      </c>
      <c r="H69" s="29">
        <v>1E-3</v>
      </c>
      <c r="I69" s="29">
        <v>1E-3</v>
      </c>
      <c r="J69" s="29">
        <v>1E-3</v>
      </c>
      <c r="K69" s="29">
        <v>4.0000000000000001E-3</v>
      </c>
      <c r="L69" s="29">
        <v>1E-3</v>
      </c>
      <c r="M69" s="29">
        <v>1E-3</v>
      </c>
      <c r="N69" s="29">
        <v>1E-3</v>
      </c>
      <c r="O69" s="29">
        <v>1E-3</v>
      </c>
      <c r="P69" s="29">
        <v>1E-3</v>
      </c>
      <c r="Q69" s="29">
        <v>1E-3</v>
      </c>
      <c r="R69" s="29">
        <v>1E-3</v>
      </c>
      <c r="S69" s="29">
        <v>1E-3</v>
      </c>
      <c r="T69" s="29">
        <v>1E-3</v>
      </c>
      <c r="U69" s="29">
        <v>1E-3</v>
      </c>
      <c r="V69" s="29">
        <v>1E-3</v>
      </c>
      <c r="W69" s="29">
        <v>1E-3</v>
      </c>
      <c r="X69" s="29">
        <v>1E-3</v>
      </c>
      <c r="Y69" s="29">
        <v>1E-3</v>
      </c>
      <c r="Z69" s="29">
        <v>1E-3</v>
      </c>
      <c r="AA69" s="29">
        <v>1E-3</v>
      </c>
      <c r="AB69" s="29">
        <v>1E-3</v>
      </c>
      <c r="AC69" s="29">
        <v>1E-3</v>
      </c>
      <c r="AD69" s="29">
        <v>1E-3</v>
      </c>
      <c r="AE69" s="29">
        <v>1E-3</v>
      </c>
      <c r="AF69" s="29">
        <v>1E-3</v>
      </c>
      <c r="AG69" s="29">
        <v>1E-3</v>
      </c>
      <c r="AH69" s="29">
        <v>3.0000000000000001E-3</v>
      </c>
      <c r="AI69" s="29">
        <v>4.0000000000000001E-3</v>
      </c>
    </row>
    <row r="70" spans="1:35" ht="15" x14ac:dyDescent="0.25">
      <c r="A70" s="143"/>
      <c r="B70" s="137"/>
      <c r="C70" s="26" t="s">
        <v>39</v>
      </c>
      <c r="D70" s="27">
        <f t="shared" si="1"/>
        <v>79.48</v>
      </c>
      <c r="E70" s="29">
        <v>1.89</v>
      </c>
      <c r="F70" s="29">
        <v>7.57</v>
      </c>
      <c r="G70" s="29">
        <v>1.9</v>
      </c>
      <c r="H70" s="29">
        <v>1.89</v>
      </c>
      <c r="I70" s="29">
        <v>1.89</v>
      </c>
      <c r="J70" s="29">
        <v>1.89</v>
      </c>
      <c r="K70" s="29">
        <v>7.57</v>
      </c>
      <c r="L70" s="29">
        <v>1.89</v>
      </c>
      <c r="M70" s="29">
        <v>1.89</v>
      </c>
      <c r="N70" s="29">
        <v>1.89</v>
      </c>
      <c r="O70" s="29">
        <v>1.89</v>
      </c>
      <c r="P70" s="29">
        <v>1.89</v>
      </c>
      <c r="Q70" s="29">
        <v>1.89</v>
      </c>
      <c r="R70" s="29">
        <v>1.89</v>
      </c>
      <c r="S70" s="29">
        <v>1.89</v>
      </c>
      <c r="T70" s="29">
        <v>1.89</v>
      </c>
      <c r="U70" s="29">
        <v>1.89</v>
      </c>
      <c r="V70" s="29">
        <v>1.89</v>
      </c>
      <c r="W70" s="29">
        <v>1.89</v>
      </c>
      <c r="X70" s="29">
        <v>1.89</v>
      </c>
      <c r="Y70" s="29">
        <v>1.89</v>
      </c>
      <c r="Z70" s="29">
        <v>1.89</v>
      </c>
      <c r="AA70" s="29">
        <v>1.89</v>
      </c>
      <c r="AB70" s="29">
        <v>1.89</v>
      </c>
      <c r="AC70" s="29">
        <v>1.89</v>
      </c>
      <c r="AD70" s="29">
        <v>1.89</v>
      </c>
      <c r="AE70" s="29">
        <v>1.89</v>
      </c>
      <c r="AF70" s="29">
        <v>1.89</v>
      </c>
      <c r="AG70" s="29">
        <v>1.89</v>
      </c>
      <c r="AH70" s="29">
        <v>5.7</v>
      </c>
      <c r="AI70" s="29">
        <v>7.6</v>
      </c>
    </row>
    <row r="71" spans="1:35" ht="15" x14ac:dyDescent="0.25">
      <c r="A71" s="142" t="s">
        <v>115</v>
      </c>
      <c r="B71" s="136" t="s">
        <v>116</v>
      </c>
      <c r="C71" s="26" t="s">
        <v>67</v>
      </c>
      <c r="D71" s="27">
        <f t="shared" ref="D71:D91" si="8">E71+F71+G71+H71+I71+J71+K71+L71+M71+N71+O71+P71+Q71+R71+S71+T71+U71+V71+W71+X71+Y71+Z71+AA71+AB71+AC71+AD71+AE71+AF71+AG71+AH71+AI71</f>
        <v>9.5000000000000057E-2</v>
      </c>
      <c r="E71" s="42">
        <v>1E-3</v>
      </c>
      <c r="F71" s="42">
        <v>3.0000000000000001E-3</v>
      </c>
      <c r="G71" s="42">
        <v>1E-3</v>
      </c>
      <c r="H71" s="42">
        <v>1E-3</v>
      </c>
      <c r="I71" s="42">
        <v>1E-3</v>
      </c>
      <c r="J71" s="42">
        <v>3.0000000000000001E-3</v>
      </c>
      <c r="K71" s="42">
        <v>3.0000000000000001E-3</v>
      </c>
      <c r="L71" s="42">
        <v>1E-3</v>
      </c>
      <c r="M71" s="42">
        <v>3.0000000000000001E-3</v>
      </c>
      <c r="N71" s="42">
        <v>3.0000000000000001E-3</v>
      </c>
      <c r="O71" s="42">
        <v>3.0000000000000001E-3</v>
      </c>
      <c r="P71" s="42">
        <v>3.0000000000000001E-3</v>
      </c>
      <c r="Q71" s="42">
        <v>4.0000000000000001E-3</v>
      </c>
      <c r="R71" s="42">
        <v>4.0000000000000001E-3</v>
      </c>
      <c r="S71" s="42">
        <v>4.0000000000000001E-3</v>
      </c>
      <c r="T71" s="42">
        <v>4.0000000000000001E-3</v>
      </c>
      <c r="U71" s="42">
        <v>4.0000000000000001E-3</v>
      </c>
      <c r="V71" s="42">
        <v>4.0000000000000001E-3</v>
      </c>
      <c r="W71" s="42">
        <v>4.0000000000000001E-3</v>
      </c>
      <c r="X71" s="42">
        <v>4.0000000000000001E-3</v>
      </c>
      <c r="Y71" s="42">
        <v>4.0000000000000001E-3</v>
      </c>
      <c r="Z71" s="29">
        <v>4.0000000000000001E-3</v>
      </c>
      <c r="AA71" s="42">
        <v>3.0000000000000001E-3</v>
      </c>
      <c r="AB71" s="29">
        <v>4.0000000000000001E-3</v>
      </c>
      <c r="AC71" s="42">
        <v>4.0000000000000001E-3</v>
      </c>
      <c r="AD71" s="42">
        <v>3.0000000000000001E-3</v>
      </c>
      <c r="AE71" s="42">
        <v>3.0000000000000001E-3</v>
      </c>
      <c r="AF71" s="42">
        <v>3.0000000000000001E-3</v>
      </c>
      <c r="AG71" s="42">
        <v>3.0000000000000001E-3</v>
      </c>
      <c r="AH71" s="42">
        <v>3.0000000000000001E-3</v>
      </c>
      <c r="AI71" s="42">
        <v>3.0000000000000001E-3</v>
      </c>
    </row>
    <row r="72" spans="1:35" ht="15" x14ac:dyDescent="0.25">
      <c r="A72" s="143"/>
      <c r="B72" s="137"/>
      <c r="C72" s="26" t="s">
        <v>39</v>
      </c>
      <c r="D72" s="27">
        <f t="shared" si="8"/>
        <v>125.87499999999993</v>
      </c>
      <c r="E72" s="29">
        <v>1.325</v>
      </c>
      <c r="F72" s="29">
        <v>3.9750000000000001</v>
      </c>
      <c r="G72" s="29">
        <v>1.325</v>
      </c>
      <c r="H72" s="29">
        <v>1.325</v>
      </c>
      <c r="I72" s="29">
        <v>1.325</v>
      </c>
      <c r="J72" s="29">
        <v>3.9750000000000001</v>
      </c>
      <c r="K72" s="29">
        <v>3.9750000000000001</v>
      </c>
      <c r="L72" s="29">
        <v>1.325</v>
      </c>
      <c r="M72" s="29">
        <v>3.9750000000000001</v>
      </c>
      <c r="N72" s="29">
        <v>3.9750000000000001</v>
      </c>
      <c r="O72" s="29">
        <v>3.9750000000000001</v>
      </c>
      <c r="P72" s="29">
        <v>3.9750000000000001</v>
      </c>
      <c r="Q72" s="29">
        <v>5.3</v>
      </c>
      <c r="R72" s="29">
        <v>5.3</v>
      </c>
      <c r="S72" s="29">
        <v>5.3</v>
      </c>
      <c r="T72" s="29">
        <v>5.3</v>
      </c>
      <c r="U72" s="29">
        <v>5.3</v>
      </c>
      <c r="V72" s="29">
        <v>5.3</v>
      </c>
      <c r="W72" s="29">
        <v>5.3</v>
      </c>
      <c r="X72" s="29">
        <v>5.3</v>
      </c>
      <c r="Y72" s="29">
        <v>5.3</v>
      </c>
      <c r="Z72" s="29">
        <v>5.3</v>
      </c>
      <c r="AA72" s="29">
        <v>3.9750000000000001</v>
      </c>
      <c r="AB72" s="29">
        <v>5.3</v>
      </c>
      <c r="AC72" s="29">
        <v>5.3</v>
      </c>
      <c r="AD72" s="29">
        <v>3.9750000000000001</v>
      </c>
      <c r="AE72" s="29">
        <v>3.9750000000000001</v>
      </c>
      <c r="AF72" s="29">
        <v>3.9750000000000001</v>
      </c>
      <c r="AG72" s="29">
        <v>3.9750000000000001</v>
      </c>
      <c r="AH72" s="29">
        <v>3.9750000000000001</v>
      </c>
      <c r="AI72" s="29">
        <v>3.9750000000000001</v>
      </c>
    </row>
    <row r="73" spans="1:35" ht="15" x14ac:dyDescent="0.25">
      <c r="A73" s="142" t="s">
        <v>117</v>
      </c>
      <c r="B73" s="136" t="s">
        <v>118</v>
      </c>
      <c r="C73" s="26" t="s">
        <v>67</v>
      </c>
      <c r="D73" s="27">
        <f t="shared" si="8"/>
        <v>7.1000000000000021E-2</v>
      </c>
      <c r="E73" s="29">
        <v>1E-3</v>
      </c>
      <c r="F73" s="29">
        <v>1.2E-2</v>
      </c>
      <c r="G73" s="29">
        <v>1E-3</v>
      </c>
      <c r="H73" s="29">
        <v>1E-3</v>
      </c>
      <c r="I73" s="29">
        <v>1E-3</v>
      </c>
      <c r="J73" s="29">
        <v>1E-3</v>
      </c>
      <c r="K73" s="29">
        <v>1.2E-2</v>
      </c>
      <c r="L73" s="29">
        <v>3.0000000000000001E-3</v>
      </c>
      <c r="M73" s="29">
        <v>4.0000000000000001E-3</v>
      </c>
      <c r="N73" s="29">
        <v>1E-3</v>
      </c>
      <c r="O73" s="29">
        <v>1E-3</v>
      </c>
      <c r="P73" s="29">
        <v>1E-3</v>
      </c>
      <c r="Q73" s="29">
        <v>5.0000000000000001E-3</v>
      </c>
      <c r="R73" s="29">
        <v>2E-3</v>
      </c>
      <c r="S73" s="29">
        <v>2E-3</v>
      </c>
      <c r="T73" s="29">
        <v>2E-3</v>
      </c>
      <c r="U73" s="29">
        <v>1E-3</v>
      </c>
      <c r="V73" s="29">
        <v>1E-3</v>
      </c>
      <c r="W73" s="29">
        <v>1E-3</v>
      </c>
      <c r="X73" s="29">
        <v>1E-3</v>
      </c>
      <c r="Y73" s="29">
        <v>1E-3</v>
      </c>
      <c r="Z73" s="29"/>
      <c r="AA73" s="29">
        <v>1E-3</v>
      </c>
      <c r="AB73" s="29"/>
      <c r="AC73" s="29">
        <v>1E-3</v>
      </c>
      <c r="AD73" s="29">
        <v>1E-3</v>
      </c>
      <c r="AE73" s="29">
        <v>1E-3</v>
      </c>
      <c r="AF73" s="29">
        <v>1E-3</v>
      </c>
      <c r="AG73" s="29">
        <v>1E-3</v>
      </c>
      <c r="AH73" s="29">
        <v>5.0000000000000001E-3</v>
      </c>
      <c r="AI73" s="29">
        <v>5.0000000000000001E-3</v>
      </c>
    </row>
    <row r="74" spans="1:35" ht="15" x14ac:dyDescent="0.25">
      <c r="A74" s="143"/>
      <c r="B74" s="137"/>
      <c r="C74" s="26" t="s">
        <v>39</v>
      </c>
      <c r="D74" s="27">
        <f t="shared" si="8"/>
        <v>82.100000000000009</v>
      </c>
      <c r="E74" s="29">
        <v>1.1599999999999999</v>
      </c>
      <c r="F74" s="29">
        <v>13.875999999999999</v>
      </c>
      <c r="G74" s="29">
        <v>1.1599999999999999</v>
      </c>
      <c r="H74" s="29">
        <v>1.1599999999999999</v>
      </c>
      <c r="I74" s="29">
        <v>1.1599999999999999</v>
      </c>
      <c r="J74" s="29">
        <v>1.1559999999999999</v>
      </c>
      <c r="K74" s="29">
        <v>13.875999999999999</v>
      </c>
      <c r="L74" s="29">
        <v>3.468</v>
      </c>
      <c r="M74" s="29">
        <v>4.6239999999999997</v>
      </c>
      <c r="N74" s="29">
        <v>1.1559999999999999</v>
      </c>
      <c r="O74" s="29">
        <v>1.1559999999999999</v>
      </c>
      <c r="P74" s="29">
        <v>1.1559999999999999</v>
      </c>
      <c r="Q74" s="29">
        <v>5.78</v>
      </c>
      <c r="R74" s="29">
        <v>2.3119999999999998</v>
      </c>
      <c r="S74" s="29">
        <v>2.3119999999999998</v>
      </c>
      <c r="T74" s="29">
        <v>2.3119999999999998</v>
      </c>
      <c r="U74" s="29">
        <v>1.1559999999999999</v>
      </c>
      <c r="V74" s="29">
        <v>1.1559999999999999</v>
      </c>
      <c r="W74" s="29">
        <v>1.1559999999999999</v>
      </c>
      <c r="X74" s="29">
        <v>1.1559999999999999</v>
      </c>
      <c r="Y74" s="29">
        <v>1.1559999999999999</v>
      </c>
      <c r="Z74" s="29"/>
      <c r="AA74" s="29">
        <v>1.1559999999999999</v>
      </c>
      <c r="AB74" s="29"/>
      <c r="AC74" s="29">
        <v>1.1559999999999999</v>
      </c>
      <c r="AD74" s="29">
        <v>1.1559999999999999</v>
      </c>
      <c r="AE74" s="29">
        <v>1.1559999999999999</v>
      </c>
      <c r="AF74" s="29">
        <v>1.1559999999999999</v>
      </c>
      <c r="AG74" s="29">
        <v>1.1559999999999999</v>
      </c>
      <c r="AH74" s="29">
        <v>5.78</v>
      </c>
      <c r="AI74" s="29">
        <v>5.78</v>
      </c>
    </row>
    <row r="75" spans="1:35" ht="15" x14ac:dyDescent="0.25">
      <c r="A75" s="142" t="s">
        <v>119</v>
      </c>
      <c r="B75" s="136" t="s">
        <v>120</v>
      </c>
      <c r="C75" s="26" t="s">
        <v>67</v>
      </c>
      <c r="D75" s="27">
        <f t="shared" si="8"/>
        <v>6.3000000000000028E-2</v>
      </c>
      <c r="E75" s="29">
        <v>2E-3</v>
      </c>
      <c r="F75" s="29">
        <v>1.0999999999999999E-2</v>
      </c>
      <c r="G75" s="29">
        <v>2E-3</v>
      </c>
      <c r="H75" s="29">
        <v>2E-3</v>
      </c>
      <c r="I75" s="29">
        <v>1E-3</v>
      </c>
      <c r="J75" s="29">
        <v>1E-3</v>
      </c>
      <c r="K75" s="29">
        <v>1.0999999999999999E-2</v>
      </c>
      <c r="L75" s="29">
        <v>2E-3</v>
      </c>
      <c r="M75" s="29">
        <v>1E-3</v>
      </c>
      <c r="N75" s="29">
        <v>1E-3</v>
      </c>
      <c r="O75" s="29">
        <v>1E-3</v>
      </c>
      <c r="P75" s="29">
        <v>2E-3</v>
      </c>
      <c r="Q75" s="29">
        <v>4.0000000000000001E-3</v>
      </c>
      <c r="R75" s="29">
        <v>1E-3</v>
      </c>
      <c r="S75" s="29">
        <v>1E-3</v>
      </c>
      <c r="T75" s="29">
        <v>1E-3</v>
      </c>
      <c r="U75" s="29">
        <v>1E-3</v>
      </c>
      <c r="V75" s="29">
        <v>1E-3</v>
      </c>
      <c r="W75" s="29">
        <v>1E-3</v>
      </c>
      <c r="X75" s="29">
        <v>1E-3</v>
      </c>
      <c r="Y75" s="29">
        <v>1E-3</v>
      </c>
      <c r="Z75" s="29">
        <v>1E-3</v>
      </c>
      <c r="AA75" s="29">
        <v>1E-3</v>
      </c>
      <c r="AB75" s="29">
        <v>1E-3</v>
      </c>
      <c r="AC75" s="29">
        <v>1E-3</v>
      </c>
      <c r="AD75" s="29">
        <v>1E-3</v>
      </c>
      <c r="AE75" s="29">
        <v>1E-3</v>
      </c>
      <c r="AF75" s="29">
        <v>1E-3</v>
      </c>
      <c r="AG75" s="29">
        <v>1E-3</v>
      </c>
      <c r="AH75" s="29">
        <v>3.0000000000000001E-3</v>
      </c>
      <c r="AI75" s="29">
        <v>3.0000000000000001E-3</v>
      </c>
    </row>
    <row r="76" spans="1:35" ht="15.75" customHeight="1" thickBot="1" x14ac:dyDescent="0.3">
      <c r="A76" s="154"/>
      <c r="B76" s="180"/>
      <c r="C76" s="45" t="s">
        <v>39</v>
      </c>
      <c r="D76" s="36">
        <f t="shared" si="8"/>
        <v>87.69599999999997</v>
      </c>
      <c r="E76" s="88">
        <v>2.7839999999999998</v>
      </c>
      <c r="F76" s="88">
        <v>15.311999999999999</v>
      </c>
      <c r="G76" s="88">
        <v>2.7839999999999998</v>
      </c>
      <c r="H76" s="88">
        <v>2.7839999999999998</v>
      </c>
      <c r="I76" s="88">
        <v>1.3919999999999999</v>
      </c>
      <c r="J76" s="88">
        <v>1.3919999999999999</v>
      </c>
      <c r="K76" s="88">
        <v>15.311999999999999</v>
      </c>
      <c r="L76" s="88">
        <v>2.7839999999999998</v>
      </c>
      <c r="M76" s="88">
        <v>1.3919999999999999</v>
      </c>
      <c r="N76" s="88">
        <v>1.3919999999999999</v>
      </c>
      <c r="O76" s="88">
        <v>1.3919999999999999</v>
      </c>
      <c r="P76" s="88">
        <v>2.7839999999999998</v>
      </c>
      <c r="Q76" s="88">
        <v>5.5679999999999996</v>
      </c>
      <c r="R76" s="88">
        <v>1.3919999999999999</v>
      </c>
      <c r="S76" s="88">
        <v>1.3919999999999999</v>
      </c>
      <c r="T76" s="88">
        <v>1.3919999999999999</v>
      </c>
      <c r="U76" s="88">
        <v>1.3919999999999999</v>
      </c>
      <c r="V76" s="88">
        <v>1.3919999999999999</v>
      </c>
      <c r="W76" s="88">
        <v>1.3919999999999999</v>
      </c>
      <c r="X76" s="88">
        <v>1.3919999999999999</v>
      </c>
      <c r="Y76" s="88">
        <v>1.3919999999999999</v>
      </c>
      <c r="Z76" s="88">
        <v>1.3919999999999999</v>
      </c>
      <c r="AA76" s="88">
        <v>1.3919999999999999</v>
      </c>
      <c r="AB76" s="88">
        <v>1.3919999999999999</v>
      </c>
      <c r="AC76" s="88">
        <v>1.3919999999999999</v>
      </c>
      <c r="AD76" s="88">
        <v>1.3919999999999999</v>
      </c>
      <c r="AE76" s="88">
        <v>1.3919999999999999</v>
      </c>
      <c r="AF76" s="88">
        <v>1.3919999999999999</v>
      </c>
      <c r="AG76" s="88">
        <v>1.3919999999999999</v>
      </c>
      <c r="AH76" s="88">
        <v>4.1760000000000002</v>
      </c>
      <c r="AI76" s="88">
        <v>4.1760000000000002</v>
      </c>
    </row>
    <row r="77" spans="1:35" ht="15" x14ac:dyDescent="0.25">
      <c r="A77" s="153" t="s">
        <v>121</v>
      </c>
      <c r="B77" s="161" t="s">
        <v>122</v>
      </c>
      <c r="C77" s="46" t="s">
        <v>62</v>
      </c>
      <c r="D77" s="16">
        <f t="shared" si="8"/>
        <v>26</v>
      </c>
      <c r="E77" s="39">
        <v>0</v>
      </c>
      <c r="F77" s="39">
        <v>5</v>
      </c>
      <c r="G77" s="39"/>
      <c r="H77" s="39"/>
      <c r="I77" s="39"/>
      <c r="J77" s="39">
        <v>3</v>
      </c>
      <c r="K77" s="39">
        <v>5</v>
      </c>
      <c r="L77" s="39"/>
      <c r="M77" s="39">
        <v>2</v>
      </c>
      <c r="N77" s="39">
        <v>2</v>
      </c>
      <c r="O77" s="39"/>
      <c r="P77" s="39"/>
      <c r="Q77" s="41">
        <v>2</v>
      </c>
      <c r="R77" s="41"/>
      <c r="S77" s="41"/>
      <c r="T77" s="41">
        <v>2</v>
      </c>
      <c r="U77" s="41"/>
      <c r="V77" s="41"/>
      <c r="W77" s="41"/>
      <c r="X77" s="41"/>
      <c r="Y77" s="41"/>
      <c r="Z77" s="39"/>
      <c r="AA77" s="39"/>
      <c r="AB77" s="39"/>
      <c r="AC77" s="41">
        <v>1</v>
      </c>
      <c r="AD77" s="41"/>
      <c r="AE77" s="41"/>
      <c r="AF77" s="41"/>
      <c r="AG77" s="41"/>
      <c r="AH77" s="39">
        <v>2</v>
      </c>
      <c r="AI77" s="39">
        <v>2</v>
      </c>
    </row>
    <row r="78" spans="1:35" ht="15.75" thickBot="1" x14ac:dyDescent="0.3">
      <c r="A78" s="154"/>
      <c r="B78" s="162"/>
      <c r="C78" s="48" t="s">
        <v>39</v>
      </c>
      <c r="D78" s="36">
        <f t="shared" si="8"/>
        <v>203.93500000000003</v>
      </c>
      <c r="E78" s="51">
        <v>0</v>
      </c>
      <c r="F78" s="50">
        <v>44.984999999999999</v>
      </c>
      <c r="G78" s="50"/>
      <c r="H78" s="50"/>
      <c r="I78" s="51"/>
      <c r="J78" s="50">
        <v>22.190999999999999</v>
      </c>
      <c r="K78" s="50">
        <v>40.645000000000003</v>
      </c>
      <c r="L78" s="51"/>
      <c r="M78" s="50">
        <v>14.794</v>
      </c>
      <c r="N78" s="50">
        <v>14.794</v>
      </c>
      <c r="O78" s="50"/>
      <c r="P78" s="50"/>
      <c r="Q78" s="50">
        <v>14.794</v>
      </c>
      <c r="R78" s="50"/>
      <c r="S78" s="50"/>
      <c r="T78" s="50">
        <v>14.794</v>
      </c>
      <c r="U78" s="50"/>
      <c r="V78" s="50"/>
      <c r="W78" s="50"/>
      <c r="X78" s="50"/>
      <c r="Y78" s="50"/>
      <c r="Z78" s="50"/>
      <c r="AA78" s="50"/>
      <c r="AB78" s="50"/>
      <c r="AC78" s="50">
        <v>7.35</v>
      </c>
      <c r="AD78" s="50"/>
      <c r="AE78" s="50"/>
      <c r="AF78" s="50"/>
      <c r="AG78" s="50"/>
      <c r="AH78" s="50">
        <v>14.794</v>
      </c>
      <c r="AI78" s="50">
        <v>14.794</v>
      </c>
    </row>
    <row r="79" spans="1:35" ht="15" x14ac:dyDescent="0.25">
      <c r="A79" s="153" t="s">
        <v>123</v>
      </c>
      <c r="B79" s="164" t="s">
        <v>124</v>
      </c>
      <c r="C79" s="52" t="s">
        <v>62</v>
      </c>
      <c r="D79" s="16">
        <f t="shared" si="8"/>
        <v>511</v>
      </c>
      <c r="E79" s="62">
        <v>8</v>
      </c>
      <c r="F79" s="62">
        <v>25</v>
      </c>
      <c r="G79" s="62">
        <v>12</v>
      </c>
      <c r="H79" s="62">
        <v>12</v>
      </c>
      <c r="I79" s="62">
        <v>10</v>
      </c>
      <c r="J79" s="62">
        <v>10</v>
      </c>
      <c r="K79" s="62">
        <v>25</v>
      </c>
      <c r="L79" s="62">
        <v>10</v>
      </c>
      <c r="M79" s="62">
        <v>10</v>
      </c>
      <c r="N79" s="62">
        <v>10</v>
      </c>
      <c r="O79" s="62">
        <v>15</v>
      </c>
      <c r="P79" s="62">
        <v>15</v>
      </c>
      <c r="Q79" s="62">
        <v>15</v>
      </c>
      <c r="R79" s="62">
        <v>15</v>
      </c>
      <c r="S79" s="62">
        <v>15</v>
      </c>
      <c r="T79" s="62">
        <v>15</v>
      </c>
      <c r="U79" s="62">
        <v>15</v>
      </c>
      <c r="V79" s="62">
        <v>12</v>
      </c>
      <c r="W79" s="62">
        <v>20</v>
      </c>
      <c r="X79" s="62">
        <v>10</v>
      </c>
      <c r="Y79" s="62">
        <v>15</v>
      </c>
      <c r="Z79" s="62">
        <v>46</v>
      </c>
      <c r="AA79" s="62">
        <v>15</v>
      </c>
      <c r="AB79" s="62">
        <v>46</v>
      </c>
      <c r="AC79" s="62">
        <v>10</v>
      </c>
      <c r="AD79" s="62">
        <v>15</v>
      </c>
      <c r="AE79" s="62">
        <v>15</v>
      </c>
      <c r="AF79" s="62">
        <v>15</v>
      </c>
      <c r="AG79" s="62">
        <v>15</v>
      </c>
      <c r="AH79" s="62">
        <v>20</v>
      </c>
      <c r="AI79" s="62">
        <v>20</v>
      </c>
    </row>
    <row r="80" spans="1:35" ht="15.75" thickBot="1" x14ac:dyDescent="0.3">
      <c r="A80" s="154"/>
      <c r="B80" s="174"/>
      <c r="C80" s="45" t="s">
        <v>39</v>
      </c>
      <c r="D80" s="36">
        <f t="shared" si="8"/>
        <v>608.39600000000019</v>
      </c>
      <c r="E80" s="50">
        <v>9.5250000000000004</v>
      </c>
      <c r="F80" s="50">
        <v>29.765000000000001</v>
      </c>
      <c r="G80" s="50">
        <v>14.286</v>
      </c>
      <c r="H80" s="50">
        <v>14.286</v>
      </c>
      <c r="I80" s="50">
        <v>11.904999999999999</v>
      </c>
      <c r="J80" s="50">
        <v>11.904999999999999</v>
      </c>
      <c r="K80" s="50">
        <v>29.765000000000001</v>
      </c>
      <c r="L80" s="50">
        <v>11.904999999999999</v>
      </c>
      <c r="M80" s="50">
        <v>11.904999999999999</v>
      </c>
      <c r="N80" s="50">
        <v>11.904999999999999</v>
      </c>
      <c r="O80" s="50">
        <v>17.86</v>
      </c>
      <c r="P80" s="50">
        <v>17.86</v>
      </c>
      <c r="Q80" s="50">
        <v>17.86</v>
      </c>
      <c r="R80" s="50">
        <v>17.86</v>
      </c>
      <c r="S80" s="50">
        <v>17.86</v>
      </c>
      <c r="T80" s="50">
        <v>17.86</v>
      </c>
      <c r="U80" s="50">
        <v>17.86</v>
      </c>
      <c r="V80" s="50">
        <v>14.286</v>
      </c>
      <c r="W80" s="50">
        <v>23.812000000000001</v>
      </c>
      <c r="X80" s="50">
        <v>11.904999999999999</v>
      </c>
      <c r="Y80" s="50">
        <v>17.86</v>
      </c>
      <c r="Z80" s="50">
        <v>54.765999999999998</v>
      </c>
      <c r="AA80" s="50">
        <v>17.86</v>
      </c>
      <c r="AB80" s="50">
        <v>54.765999999999998</v>
      </c>
      <c r="AC80" s="50">
        <v>11.904999999999999</v>
      </c>
      <c r="AD80" s="50">
        <v>17.86</v>
      </c>
      <c r="AE80" s="50">
        <v>17.86</v>
      </c>
      <c r="AF80" s="50">
        <v>17.86</v>
      </c>
      <c r="AG80" s="50">
        <v>17.86</v>
      </c>
      <c r="AH80" s="50">
        <v>23.812000000000001</v>
      </c>
      <c r="AI80" s="50">
        <v>23.812000000000001</v>
      </c>
    </row>
    <row r="81" spans="1:36" s="24" customFormat="1" ht="15.75" thickBot="1" x14ac:dyDescent="0.3">
      <c r="A81" s="89" t="s">
        <v>125</v>
      </c>
      <c r="B81" s="90" t="s">
        <v>126</v>
      </c>
      <c r="C81" s="91" t="s">
        <v>39</v>
      </c>
      <c r="D81" s="80">
        <f t="shared" si="8"/>
        <v>695.75600000000009</v>
      </c>
      <c r="E81" s="81">
        <f t="shared" ref="E81:AI81" si="9">E83+E85+E87</f>
        <v>8.2219999999999995</v>
      </c>
      <c r="F81" s="81">
        <f t="shared" si="9"/>
        <v>28.480999999999998</v>
      </c>
      <c r="G81" s="81">
        <f t="shared" si="9"/>
        <v>7.8359999999999994</v>
      </c>
      <c r="H81" s="81">
        <f t="shared" si="9"/>
        <v>7.8359999999999994</v>
      </c>
      <c r="I81" s="81">
        <f t="shared" si="9"/>
        <v>8.7199999999999989</v>
      </c>
      <c r="J81" s="81">
        <f t="shared" si="9"/>
        <v>32.515999999999998</v>
      </c>
      <c r="K81" s="81">
        <f t="shared" si="9"/>
        <v>26.551000000000002</v>
      </c>
      <c r="L81" s="81">
        <f t="shared" si="9"/>
        <v>11.236000000000001</v>
      </c>
      <c r="M81" s="81">
        <f t="shared" si="9"/>
        <v>7.8359999999999994</v>
      </c>
      <c r="N81" s="81">
        <f t="shared" si="9"/>
        <v>16.901</v>
      </c>
      <c r="O81" s="81">
        <f t="shared" si="9"/>
        <v>7.8359999999999994</v>
      </c>
      <c r="P81" s="81">
        <f t="shared" si="9"/>
        <v>22.567</v>
      </c>
      <c r="Q81" s="72">
        <f t="shared" si="9"/>
        <v>7.8359999999999994</v>
      </c>
      <c r="R81" s="72">
        <f t="shared" si="9"/>
        <v>13.501999999999999</v>
      </c>
      <c r="S81" s="72">
        <f t="shared" si="9"/>
        <v>21.434000000000001</v>
      </c>
      <c r="T81" s="72">
        <f t="shared" si="9"/>
        <v>37.048000000000002</v>
      </c>
      <c r="U81" s="72">
        <f t="shared" si="9"/>
        <v>13.501999999999999</v>
      </c>
      <c r="V81" s="72">
        <f t="shared" si="9"/>
        <v>37.048000000000002</v>
      </c>
      <c r="W81" s="72">
        <f t="shared" si="9"/>
        <v>21.434000000000001</v>
      </c>
      <c r="X81" s="72">
        <f t="shared" si="9"/>
        <v>7.8359999999999994</v>
      </c>
      <c r="Y81" s="72">
        <f t="shared" si="9"/>
        <v>8.9689999999999994</v>
      </c>
      <c r="Z81" s="81">
        <f>Z83+Z85+Z87</f>
        <v>81.488</v>
      </c>
      <c r="AA81" s="81">
        <f>AA83+AA85+AA87</f>
        <v>16.901</v>
      </c>
      <c r="AB81" s="81">
        <f>AB83+AB85+AB87</f>
        <v>45.228999999999999</v>
      </c>
      <c r="AC81" s="81">
        <f>AC83+AC85+AC87</f>
        <v>16.901</v>
      </c>
      <c r="AD81" s="72">
        <f t="shared" si="9"/>
        <v>21.434000000000001</v>
      </c>
      <c r="AE81" s="72">
        <f t="shared" si="9"/>
        <v>21.434000000000001</v>
      </c>
      <c r="AF81" s="72">
        <f t="shared" si="9"/>
        <v>19.166999999999998</v>
      </c>
      <c r="AG81" s="72">
        <f t="shared" si="9"/>
        <v>45.228999999999999</v>
      </c>
      <c r="AH81" s="81">
        <f t="shared" si="9"/>
        <v>51.143000000000001</v>
      </c>
      <c r="AI81" s="81">
        <f t="shared" si="9"/>
        <v>21.683</v>
      </c>
    </row>
    <row r="82" spans="1:36" s="24" customFormat="1" ht="15" x14ac:dyDescent="0.25">
      <c r="A82" s="181">
        <v>25</v>
      </c>
      <c r="B82" s="189" t="s">
        <v>127</v>
      </c>
      <c r="C82" s="92" t="s">
        <v>67</v>
      </c>
      <c r="D82" s="53">
        <f t="shared" si="8"/>
        <v>0.19800000000000012</v>
      </c>
      <c r="E82" s="54">
        <v>3.0000000000000001E-3</v>
      </c>
      <c r="F82" s="54">
        <v>7.0000000000000001E-3</v>
      </c>
      <c r="G82" s="54">
        <v>6.0000000000000001E-3</v>
      </c>
      <c r="H82" s="54">
        <v>6.0000000000000001E-3</v>
      </c>
      <c r="I82" s="54">
        <v>5.0000000000000001E-3</v>
      </c>
      <c r="J82" s="54">
        <v>5.0000000000000001E-3</v>
      </c>
      <c r="K82" s="54">
        <v>2.1999999999999999E-2</v>
      </c>
      <c r="L82" s="54">
        <v>6.0000000000000001E-3</v>
      </c>
      <c r="M82" s="54">
        <v>6.0000000000000001E-3</v>
      </c>
      <c r="N82" s="54">
        <v>6.0000000000000001E-3</v>
      </c>
      <c r="O82" s="54">
        <v>6.0000000000000001E-3</v>
      </c>
      <c r="P82" s="54">
        <v>6.0000000000000001E-3</v>
      </c>
      <c r="Q82" s="54">
        <v>6.0000000000000001E-3</v>
      </c>
      <c r="R82" s="54">
        <v>6.0000000000000001E-3</v>
      </c>
      <c r="S82" s="54">
        <v>6.0000000000000001E-3</v>
      </c>
      <c r="T82" s="54">
        <v>5.0000000000000001E-3</v>
      </c>
      <c r="U82" s="54">
        <v>6.0000000000000001E-3</v>
      </c>
      <c r="V82" s="54">
        <v>5.0000000000000001E-3</v>
      </c>
      <c r="W82" s="54">
        <v>6.0000000000000001E-3</v>
      </c>
      <c r="X82" s="54">
        <v>6.0000000000000001E-3</v>
      </c>
      <c r="Y82" s="54">
        <v>6.0000000000000001E-3</v>
      </c>
      <c r="Z82" s="54">
        <v>6.0000000000000001E-3</v>
      </c>
      <c r="AA82" s="54">
        <v>6.0000000000000001E-3</v>
      </c>
      <c r="AB82" s="54">
        <v>6.0000000000000001E-3</v>
      </c>
      <c r="AC82" s="54">
        <v>6.0000000000000001E-3</v>
      </c>
      <c r="AD82" s="54">
        <v>6.0000000000000001E-3</v>
      </c>
      <c r="AE82" s="54">
        <v>6.0000000000000001E-3</v>
      </c>
      <c r="AF82" s="54">
        <v>6.0000000000000001E-3</v>
      </c>
      <c r="AG82" s="54">
        <v>6.0000000000000001E-3</v>
      </c>
      <c r="AH82" s="54">
        <v>7.0000000000000001E-3</v>
      </c>
      <c r="AI82" s="54">
        <v>7.0000000000000001E-3</v>
      </c>
    </row>
    <row r="83" spans="1:36" s="24" customFormat="1" ht="15.75" thickBot="1" x14ac:dyDescent="0.3">
      <c r="A83" s="182"/>
      <c r="B83" s="190"/>
      <c r="C83" s="93" t="s">
        <v>39</v>
      </c>
      <c r="D83" s="36">
        <f t="shared" si="8"/>
        <v>49.302000000000007</v>
      </c>
      <c r="E83" s="49">
        <v>0.747</v>
      </c>
      <c r="F83" s="49">
        <v>1.7430000000000001</v>
      </c>
      <c r="G83" s="49">
        <v>1.494</v>
      </c>
      <c r="H83" s="49">
        <v>1.494</v>
      </c>
      <c r="I83" s="49">
        <v>1.2450000000000001</v>
      </c>
      <c r="J83" s="49">
        <v>1.2450000000000001</v>
      </c>
      <c r="K83" s="49">
        <v>5.4779999999999998</v>
      </c>
      <c r="L83" s="49">
        <v>1.494</v>
      </c>
      <c r="M83" s="49">
        <v>1.494</v>
      </c>
      <c r="N83" s="49">
        <v>1.494</v>
      </c>
      <c r="O83" s="49">
        <v>1.494</v>
      </c>
      <c r="P83" s="49">
        <v>1.494</v>
      </c>
      <c r="Q83" s="49">
        <v>1.494</v>
      </c>
      <c r="R83" s="49">
        <v>1.494</v>
      </c>
      <c r="S83" s="49">
        <v>1.494</v>
      </c>
      <c r="T83" s="49">
        <v>1.2450000000000001</v>
      </c>
      <c r="U83" s="49">
        <v>1.494</v>
      </c>
      <c r="V83" s="49">
        <v>1.2450000000000001</v>
      </c>
      <c r="W83" s="49">
        <v>1.494</v>
      </c>
      <c r="X83" s="49">
        <v>1.494</v>
      </c>
      <c r="Y83" s="49">
        <v>1.494</v>
      </c>
      <c r="Z83" s="49">
        <v>1.494</v>
      </c>
      <c r="AA83" s="49">
        <v>1.494</v>
      </c>
      <c r="AB83" s="49">
        <v>1.494</v>
      </c>
      <c r="AC83" s="49">
        <v>1.494</v>
      </c>
      <c r="AD83" s="49">
        <v>1.494</v>
      </c>
      <c r="AE83" s="49">
        <v>1.494</v>
      </c>
      <c r="AF83" s="49">
        <v>1.494</v>
      </c>
      <c r="AG83" s="49">
        <v>1.494</v>
      </c>
      <c r="AH83" s="49">
        <v>1.7430000000000001</v>
      </c>
      <c r="AI83" s="49">
        <v>1.7430000000000001</v>
      </c>
    </row>
    <row r="84" spans="1:36" s="24" customFormat="1" ht="15" customHeight="1" x14ac:dyDescent="0.25">
      <c r="A84" s="181">
        <v>26</v>
      </c>
      <c r="B84" s="183" t="s">
        <v>128</v>
      </c>
      <c r="C84" s="94" t="s">
        <v>62</v>
      </c>
      <c r="D84" s="16">
        <f t="shared" si="8"/>
        <v>459</v>
      </c>
      <c r="E84" s="39">
        <v>3</v>
      </c>
      <c r="F84" s="39">
        <v>20</v>
      </c>
      <c r="G84" s="39">
        <v>2</v>
      </c>
      <c r="H84" s="39">
        <v>2</v>
      </c>
      <c r="I84" s="39">
        <v>3</v>
      </c>
      <c r="J84" s="39">
        <v>24</v>
      </c>
      <c r="K84" s="39">
        <v>15</v>
      </c>
      <c r="L84" s="39">
        <v>5</v>
      </c>
      <c r="M84" s="39">
        <v>2</v>
      </c>
      <c r="N84" s="39">
        <v>10</v>
      </c>
      <c r="O84" s="39">
        <v>2</v>
      </c>
      <c r="P84" s="39">
        <v>15</v>
      </c>
      <c r="Q84" s="41">
        <v>2</v>
      </c>
      <c r="R84" s="41">
        <v>7</v>
      </c>
      <c r="S84" s="41">
        <v>14</v>
      </c>
      <c r="T84" s="41">
        <v>28</v>
      </c>
      <c r="U84" s="41">
        <v>7</v>
      </c>
      <c r="V84" s="41">
        <v>28</v>
      </c>
      <c r="W84" s="41">
        <v>14</v>
      </c>
      <c r="X84" s="41">
        <v>2</v>
      </c>
      <c r="Y84" s="41">
        <v>3</v>
      </c>
      <c r="Z84" s="39">
        <v>67</v>
      </c>
      <c r="AA84" s="39">
        <v>10</v>
      </c>
      <c r="AB84" s="39">
        <v>35</v>
      </c>
      <c r="AC84" s="39">
        <v>10</v>
      </c>
      <c r="AD84" s="41">
        <v>14</v>
      </c>
      <c r="AE84" s="41">
        <v>14</v>
      </c>
      <c r="AF84" s="41">
        <v>12</v>
      </c>
      <c r="AG84" s="41">
        <v>35</v>
      </c>
      <c r="AH84" s="39">
        <v>40</v>
      </c>
      <c r="AI84" s="39">
        <v>14</v>
      </c>
    </row>
    <row r="85" spans="1:36" s="24" customFormat="1" ht="15.75" thickBot="1" x14ac:dyDescent="0.3">
      <c r="A85" s="182"/>
      <c r="B85" s="184"/>
      <c r="C85" s="95" t="s">
        <v>39</v>
      </c>
      <c r="D85" s="36">
        <f t="shared" si="8"/>
        <v>520.09799999999996</v>
      </c>
      <c r="E85" s="50">
        <v>3.399</v>
      </c>
      <c r="F85" s="50">
        <v>22.661999999999999</v>
      </c>
      <c r="G85" s="50">
        <v>2.266</v>
      </c>
      <c r="H85" s="50">
        <v>2.266</v>
      </c>
      <c r="I85" s="50">
        <v>3.399</v>
      </c>
      <c r="J85" s="50">
        <v>27.195</v>
      </c>
      <c r="K85" s="50">
        <v>16.997</v>
      </c>
      <c r="L85" s="50">
        <v>5.6660000000000004</v>
      </c>
      <c r="M85" s="50">
        <v>2.266</v>
      </c>
      <c r="N85" s="50">
        <v>11.331</v>
      </c>
      <c r="O85" s="50">
        <v>2.266</v>
      </c>
      <c r="P85" s="50">
        <v>16.997</v>
      </c>
      <c r="Q85" s="50">
        <v>2.266</v>
      </c>
      <c r="R85" s="50">
        <v>7.9320000000000004</v>
      </c>
      <c r="S85" s="50">
        <v>15.864000000000001</v>
      </c>
      <c r="T85" s="50">
        <v>31.727</v>
      </c>
      <c r="U85" s="50">
        <v>7.9320000000000004</v>
      </c>
      <c r="V85" s="50">
        <v>31.727</v>
      </c>
      <c r="W85" s="50">
        <v>15.864000000000001</v>
      </c>
      <c r="X85" s="50">
        <v>2.266</v>
      </c>
      <c r="Y85" s="50">
        <v>3.399</v>
      </c>
      <c r="Z85" s="50">
        <v>75.918000000000006</v>
      </c>
      <c r="AA85" s="50">
        <v>11.331</v>
      </c>
      <c r="AB85" s="50">
        <v>39.658999999999999</v>
      </c>
      <c r="AC85" s="50">
        <v>11.331</v>
      </c>
      <c r="AD85" s="50">
        <v>15.864000000000001</v>
      </c>
      <c r="AE85" s="50">
        <v>15.864000000000001</v>
      </c>
      <c r="AF85" s="29">
        <v>13.597</v>
      </c>
      <c r="AG85" s="50">
        <v>39.658999999999999</v>
      </c>
      <c r="AH85" s="50">
        <v>45.323999999999998</v>
      </c>
      <c r="AI85" s="50">
        <v>15.864000000000001</v>
      </c>
    </row>
    <row r="86" spans="1:36" s="24" customFormat="1" ht="15" x14ac:dyDescent="0.25">
      <c r="A86" s="185" t="s">
        <v>129</v>
      </c>
      <c r="B86" s="187" t="s">
        <v>130</v>
      </c>
      <c r="C86" s="92" t="s">
        <v>62</v>
      </c>
      <c r="D86" s="16">
        <f t="shared" si="8"/>
        <v>31</v>
      </c>
      <c r="E86" s="39">
        <v>1</v>
      </c>
      <c r="F86" s="39">
        <v>1</v>
      </c>
      <c r="G86" s="39">
        <v>1</v>
      </c>
      <c r="H86" s="39">
        <v>1</v>
      </c>
      <c r="I86" s="39">
        <v>1</v>
      </c>
      <c r="J86" s="39">
        <v>1</v>
      </c>
      <c r="K86" s="39">
        <v>1</v>
      </c>
      <c r="L86" s="39">
        <v>1</v>
      </c>
      <c r="M86" s="39">
        <v>1</v>
      </c>
      <c r="N86" s="39">
        <v>1</v>
      </c>
      <c r="O86" s="39">
        <v>1</v>
      </c>
      <c r="P86" s="39">
        <v>1</v>
      </c>
      <c r="Q86" s="39">
        <v>1</v>
      </c>
      <c r="R86" s="39">
        <v>1</v>
      </c>
      <c r="S86" s="39">
        <v>1</v>
      </c>
      <c r="T86" s="39">
        <v>1</v>
      </c>
      <c r="U86" s="39">
        <v>1</v>
      </c>
      <c r="V86" s="39">
        <v>1</v>
      </c>
      <c r="W86" s="39">
        <v>1</v>
      </c>
      <c r="X86" s="39">
        <v>1</v>
      </c>
      <c r="Y86" s="39">
        <v>1</v>
      </c>
      <c r="Z86" s="39">
        <v>1</v>
      </c>
      <c r="AA86" s="39">
        <v>1</v>
      </c>
      <c r="AB86" s="39">
        <v>1</v>
      </c>
      <c r="AC86" s="39">
        <v>1</v>
      </c>
      <c r="AD86" s="39">
        <v>1</v>
      </c>
      <c r="AE86" s="39">
        <v>1</v>
      </c>
      <c r="AF86" s="39">
        <v>1</v>
      </c>
      <c r="AG86" s="39">
        <v>1</v>
      </c>
      <c r="AH86" s="39">
        <v>1</v>
      </c>
      <c r="AI86" s="39">
        <v>1</v>
      </c>
      <c r="AJ86" s="39"/>
    </row>
    <row r="87" spans="1:36" s="24" customFormat="1" ht="15.75" thickBot="1" x14ac:dyDescent="0.3">
      <c r="A87" s="186"/>
      <c r="B87" s="188"/>
      <c r="C87" s="93" t="s">
        <v>39</v>
      </c>
      <c r="D87" s="36">
        <f t="shared" si="8"/>
        <v>126.3559999999999</v>
      </c>
      <c r="E87" s="50">
        <v>4.0759999999999996</v>
      </c>
      <c r="F87" s="50">
        <v>4.0759999999999996</v>
      </c>
      <c r="G87" s="50">
        <v>4.0759999999999996</v>
      </c>
      <c r="H87" s="50">
        <v>4.0759999999999996</v>
      </c>
      <c r="I87" s="50">
        <v>4.0759999999999996</v>
      </c>
      <c r="J87" s="50">
        <v>4.0759999999999996</v>
      </c>
      <c r="K87" s="50">
        <v>4.0759999999999996</v>
      </c>
      <c r="L87" s="50">
        <v>4.0759999999999996</v>
      </c>
      <c r="M87" s="50">
        <v>4.0759999999999996</v>
      </c>
      <c r="N87" s="50">
        <v>4.0759999999999996</v>
      </c>
      <c r="O87" s="50">
        <v>4.0759999999999996</v>
      </c>
      <c r="P87" s="50">
        <v>4.0759999999999996</v>
      </c>
      <c r="Q87" s="50">
        <v>4.0759999999999996</v>
      </c>
      <c r="R87" s="50">
        <v>4.0759999999999996</v>
      </c>
      <c r="S87" s="50">
        <v>4.0759999999999996</v>
      </c>
      <c r="T87" s="50">
        <v>4.0759999999999996</v>
      </c>
      <c r="U87" s="50">
        <v>4.0759999999999996</v>
      </c>
      <c r="V87" s="50">
        <v>4.0759999999999996</v>
      </c>
      <c r="W87" s="50">
        <v>4.0759999999999996</v>
      </c>
      <c r="X87" s="50">
        <v>4.0759999999999996</v>
      </c>
      <c r="Y87" s="50">
        <v>4.0759999999999996</v>
      </c>
      <c r="Z87" s="50">
        <v>4.0759999999999996</v>
      </c>
      <c r="AA87" s="50">
        <v>4.0759999999999996</v>
      </c>
      <c r="AB87" s="50">
        <v>4.0759999999999996</v>
      </c>
      <c r="AC87" s="50">
        <v>4.0759999999999996</v>
      </c>
      <c r="AD87" s="50">
        <v>4.0759999999999996</v>
      </c>
      <c r="AE87" s="50">
        <v>4.0759999999999996</v>
      </c>
      <c r="AF87" s="50">
        <v>4.0759999999999996</v>
      </c>
      <c r="AG87" s="50">
        <v>4.0759999999999996</v>
      </c>
      <c r="AH87" s="50">
        <v>4.0759999999999996</v>
      </c>
      <c r="AI87" s="50">
        <v>4.0759999999999996</v>
      </c>
      <c r="AJ87" s="50"/>
    </row>
    <row r="88" spans="1:36" s="24" customFormat="1" ht="33.6" customHeight="1" thickBot="1" x14ac:dyDescent="0.25">
      <c r="A88" s="89" t="s">
        <v>131</v>
      </c>
      <c r="B88" s="96" t="s">
        <v>132</v>
      </c>
      <c r="C88" s="97" t="s">
        <v>39</v>
      </c>
      <c r="D88" s="98">
        <f t="shared" si="8"/>
        <v>0</v>
      </c>
      <c r="E88" s="98">
        <f t="shared" ref="E88:P88" si="10">E89+E90</f>
        <v>0</v>
      </c>
      <c r="F88" s="98">
        <f t="shared" si="10"/>
        <v>0</v>
      </c>
      <c r="G88" s="98">
        <f t="shared" si="10"/>
        <v>0</v>
      </c>
      <c r="H88" s="98">
        <f t="shared" si="10"/>
        <v>0</v>
      </c>
      <c r="I88" s="98">
        <f t="shared" si="10"/>
        <v>0</v>
      </c>
      <c r="J88" s="98">
        <f t="shared" si="10"/>
        <v>0</v>
      </c>
      <c r="K88" s="98">
        <f t="shared" si="10"/>
        <v>0</v>
      </c>
      <c r="L88" s="98">
        <f t="shared" si="10"/>
        <v>0</v>
      </c>
      <c r="M88" s="98">
        <f t="shared" si="10"/>
        <v>0</v>
      </c>
      <c r="N88" s="98">
        <f t="shared" si="10"/>
        <v>0</v>
      </c>
      <c r="O88" s="98">
        <f t="shared" si="10"/>
        <v>0</v>
      </c>
      <c r="P88" s="98">
        <f t="shared" si="10"/>
        <v>0</v>
      </c>
      <c r="Q88" s="99">
        <f>Q89</f>
        <v>0</v>
      </c>
      <c r="R88" s="99">
        <f>R89</f>
        <v>0</v>
      </c>
      <c r="S88" s="100">
        <f t="shared" ref="S88:AI88" si="11">S89+S90</f>
        <v>0</v>
      </c>
      <c r="T88" s="100">
        <f t="shared" si="11"/>
        <v>0</v>
      </c>
      <c r="U88" s="100">
        <f t="shared" si="11"/>
        <v>0</v>
      </c>
      <c r="V88" s="100">
        <f t="shared" si="11"/>
        <v>0</v>
      </c>
      <c r="W88" s="100">
        <f t="shared" si="11"/>
        <v>0</v>
      </c>
      <c r="X88" s="100">
        <f t="shared" si="11"/>
        <v>0</v>
      </c>
      <c r="Y88" s="100">
        <f t="shared" si="11"/>
        <v>0</v>
      </c>
      <c r="Z88" s="98">
        <f>Z89+Z90</f>
        <v>0</v>
      </c>
      <c r="AA88" s="98">
        <f>AA89+AA90</f>
        <v>0</v>
      </c>
      <c r="AB88" s="98">
        <f>AB89+AB90</f>
        <v>0</v>
      </c>
      <c r="AC88" s="98">
        <f>AC89+AC90</f>
        <v>0</v>
      </c>
      <c r="AD88" s="98">
        <f t="shared" si="11"/>
        <v>0</v>
      </c>
      <c r="AE88" s="98">
        <f t="shared" si="11"/>
        <v>0</v>
      </c>
      <c r="AF88" s="98">
        <f t="shared" si="11"/>
        <v>0</v>
      </c>
      <c r="AG88" s="98">
        <f t="shared" si="11"/>
        <v>0</v>
      </c>
      <c r="AH88" s="98">
        <f t="shared" si="11"/>
        <v>0</v>
      </c>
      <c r="AI88" s="98">
        <f t="shared" si="11"/>
        <v>0</v>
      </c>
    </row>
    <row r="89" spans="1:36" s="24" customFormat="1" ht="15.75" thickBot="1" x14ac:dyDescent="0.3">
      <c r="A89" s="101" t="s">
        <v>133</v>
      </c>
      <c r="B89" s="102" t="s">
        <v>134</v>
      </c>
      <c r="C89" s="103" t="s">
        <v>39</v>
      </c>
      <c r="D89" s="104">
        <f t="shared" si="8"/>
        <v>0</v>
      </c>
      <c r="E89" s="105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105">
        <v>0</v>
      </c>
      <c r="R89" s="105">
        <v>0</v>
      </c>
      <c r="S89" s="105">
        <v>0</v>
      </c>
      <c r="T89" s="105">
        <v>0</v>
      </c>
      <c r="U89" s="105">
        <v>0</v>
      </c>
      <c r="V89" s="105">
        <v>0</v>
      </c>
      <c r="W89" s="105">
        <v>0</v>
      </c>
      <c r="X89" s="105">
        <v>0</v>
      </c>
      <c r="Y89" s="105">
        <v>0</v>
      </c>
      <c r="Z89" s="106">
        <v>0</v>
      </c>
      <c r="AA89" s="106">
        <v>0</v>
      </c>
      <c r="AB89" s="106"/>
      <c r="AC89" s="106"/>
      <c r="AD89" s="105">
        <v>0</v>
      </c>
      <c r="AE89" s="105">
        <v>0</v>
      </c>
      <c r="AF89" s="105">
        <v>0</v>
      </c>
      <c r="AG89" s="105">
        <v>0</v>
      </c>
      <c r="AH89" s="106">
        <v>0</v>
      </c>
      <c r="AI89" s="106">
        <v>0</v>
      </c>
    </row>
    <row r="90" spans="1:36" s="24" customFormat="1" ht="15.75" thickBot="1" x14ac:dyDescent="0.3">
      <c r="A90" s="101" t="s">
        <v>135</v>
      </c>
      <c r="B90" s="102" t="s">
        <v>136</v>
      </c>
      <c r="C90" s="107" t="s">
        <v>39</v>
      </c>
      <c r="D90" s="104">
        <f t="shared" si="8"/>
        <v>0</v>
      </c>
      <c r="E90" s="108">
        <v>0</v>
      </c>
      <c r="F90" s="108">
        <v>0</v>
      </c>
      <c r="G90" s="108">
        <v>0</v>
      </c>
      <c r="H90" s="108">
        <v>0</v>
      </c>
      <c r="I90" s="108">
        <v>0</v>
      </c>
      <c r="J90" s="108">
        <v>0</v>
      </c>
      <c r="K90" s="109">
        <v>0</v>
      </c>
      <c r="L90" s="108">
        <v>0</v>
      </c>
      <c r="M90" s="108">
        <v>0</v>
      </c>
      <c r="N90" s="108">
        <v>0</v>
      </c>
      <c r="O90" s="108">
        <v>0</v>
      </c>
      <c r="P90" s="108">
        <v>0</v>
      </c>
      <c r="Q90" s="110">
        <v>0</v>
      </c>
      <c r="R90" s="110">
        <v>0</v>
      </c>
      <c r="S90" s="110">
        <v>0</v>
      </c>
      <c r="T90" s="110"/>
      <c r="U90" s="110"/>
      <c r="V90" s="110"/>
      <c r="W90" s="111">
        <v>0</v>
      </c>
      <c r="X90" s="110"/>
      <c r="Y90" s="110"/>
      <c r="Z90" s="112">
        <v>0</v>
      </c>
      <c r="AA90" s="112">
        <v>0</v>
      </c>
      <c r="AB90" s="112"/>
      <c r="AC90" s="112"/>
      <c r="AD90" s="110">
        <v>0</v>
      </c>
      <c r="AE90" s="110"/>
      <c r="AF90" s="110">
        <v>0</v>
      </c>
      <c r="AG90" s="110">
        <v>0</v>
      </c>
      <c r="AH90" s="112">
        <v>0</v>
      </c>
      <c r="AI90" s="112">
        <v>0</v>
      </c>
    </row>
    <row r="91" spans="1:36" s="24" customFormat="1" ht="15.75" thickBot="1" x14ac:dyDescent="0.3">
      <c r="A91" s="79" t="s">
        <v>137</v>
      </c>
      <c r="B91" s="113" t="s">
        <v>138</v>
      </c>
      <c r="C91" s="12" t="s">
        <v>39</v>
      </c>
      <c r="D91" s="114">
        <f t="shared" si="8"/>
        <v>1307.537</v>
      </c>
      <c r="E91" s="82">
        <v>15.8</v>
      </c>
      <c r="F91" s="82">
        <f>84.86+40.99</f>
        <v>125.85</v>
      </c>
      <c r="G91" s="82">
        <v>13.8</v>
      </c>
      <c r="H91" s="82">
        <v>13.8</v>
      </c>
      <c r="I91" s="82">
        <v>8.3000000000000007</v>
      </c>
      <c r="J91" s="82">
        <v>11.8</v>
      </c>
      <c r="K91" s="82">
        <v>51</v>
      </c>
      <c r="L91" s="82">
        <v>10.36</v>
      </c>
      <c r="M91" s="82">
        <v>15.2</v>
      </c>
      <c r="N91" s="82">
        <v>8.1999999999999993</v>
      </c>
      <c r="O91" s="82">
        <v>23.15</v>
      </c>
      <c r="P91" s="82">
        <v>35.1</v>
      </c>
      <c r="Q91" s="82">
        <v>40.299999999999997</v>
      </c>
      <c r="R91" s="82">
        <v>26.54</v>
      </c>
      <c r="S91" s="82">
        <v>26.9</v>
      </c>
      <c r="T91" s="82">
        <v>26.8</v>
      </c>
      <c r="U91" s="82">
        <v>27</v>
      </c>
      <c r="V91" s="82">
        <v>27</v>
      </c>
      <c r="W91" s="82">
        <v>34.6</v>
      </c>
      <c r="X91" s="82">
        <v>35.200000000000003</v>
      </c>
      <c r="Y91" s="82">
        <v>33</v>
      </c>
      <c r="Z91" s="82">
        <v>205.45</v>
      </c>
      <c r="AA91" s="82">
        <v>28.3</v>
      </c>
      <c r="AB91" s="82">
        <f>180.4+51.037</f>
        <v>231.43700000000001</v>
      </c>
      <c r="AC91" s="82">
        <v>25.5</v>
      </c>
      <c r="AD91" s="82">
        <v>25.55</v>
      </c>
      <c r="AE91" s="82">
        <v>33.9</v>
      </c>
      <c r="AF91" s="82">
        <v>31.6</v>
      </c>
      <c r="AG91" s="82">
        <v>18.5</v>
      </c>
      <c r="AH91" s="82">
        <v>46.8</v>
      </c>
      <c r="AI91" s="82">
        <v>50.8</v>
      </c>
    </row>
    <row r="92" spans="1:36" s="24" customFormat="1" ht="15.75" thickBot="1" x14ac:dyDescent="0.3">
      <c r="A92" s="115"/>
      <c r="B92" s="116" t="s">
        <v>139</v>
      </c>
      <c r="C92" s="117" t="s">
        <v>39</v>
      </c>
      <c r="D92" s="80">
        <f>E92+F92+G92+H92+I92+J92+K92+L92+M92+N92+O92+P92+Q92+R92+S92+T92+U92+V92+W92+X92+Y92+Z92+AA92+AB92+AC92+AD92+AE92+AF92+AG92+AH92+AI92</f>
        <v>11556.999999999998</v>
      </c>
      <c r="E92" s="118">
        <f t="shared" ref="E92:AG92" si="12">E5+E66+E81+E88+E91</f>
        <v>66.956000000000003</v>
      </c>
      <c r="F92" s="118">
        <f t="shared" si="12"/>
        <v>790.32899999999995</v>
      </c>
      <c r="G92" s="118">
        <f t="shared" si="12"/>
        <v>44.414999999999999</v>
      </c>
      <c r="H92" s="118">
        <f t="shared" si="12"/>
        <v>89.10499999999999</v>
      </c>
      <c r="I92" s="118">
        <f t="shared" si="12"/>
        <v>157.386</v>
      </c>
      <c r="J92" s="118">
        <f t="shared" si="12"/>
        <v>342.22</v>
      </c>
      <c r="K92" s="118">
        <f t="shared" si="12"/>
        <v>198.86500000000001</v>
      </c>
      <c r="L92" s="118">
        <f t="shared" si="12"/>
        <v>126.22200000000001</v>
      </c>
      <c r="M92" s="118">
        <f t="shared" si="12"/>
        <v>481.27600000000001</v>
      </c>
      <c r="N92" s="118">
        <f t="shared" si="12"/>
        <v>62.86</v>
      </c>
      <c r="O92" s="118">
        <f t="shared" si="12"/>
        <v>59.905999999999999</v>
      </c>
      <c r="P92" s="118">
        <f t="shared" si="12"/>
        <v>464.31600000000003</v>
      </c>
      <c r="Q92" s="118">
        <f t="shared" si="12"/>
        <v>911.1389999999999</v>
      </c>
      <c r="R92" s="118">
        <f t="shared" si="12"/>
        <v>306.71700000000004</v>
      </c>
      <c r="S92" s="118">
        <f t="shared" si="12"/>
        <v>237.83500000000001</v>
      </c>
      <c r="T92" s="118">
        <f t="shared" si="12"/>
        <v>257.81700000000001</v>
      </c>
      <c r="U92" s="118">
        <f t="shared" si="12"/>
        <v>376.09699999999998</v>
      </c>
      <c r="V92" s="118">
        <f t="shared" si="12"/>
        <v>237.16900000000001</v>
      </c>
      <c r="W92" s="118">
        <f t="shared" si="12"/>
        <v>399.13100000000003</v>
      </c>
      <c r="X92" s="118">
        <f t="shared" si="12"/>
        <v>67.325999999999993</v>
      </c>
      <c r="Y92" s="118">
        <f t="shared" si="12"/>
        <v>259.69200000000001</v>
      </c>
      <c r="Z92" s="118">
        <f>Z5+Z66+Z81+Z88+Z91</f>
        <v>1835.5220000000002</v>
      </c>
      <c r="AA92" s="118">
        <f>AA5+AA66+AA81+AA88+AA91</f>
        <v>116.496</v>
      </c>
      <c r="AB92" s="118">
        <f>AB5+AB66+AB81+AB88+AB91</f>
        <v>1386.5</v>
      </c>
      <c r="AC92" s="118">
        <f>AC5+AC66+AC81+AC88+AC91</f>
        <v>336.24099999999999</v>
      </c>
      <c r="AD92" s="118">
        <f t="shared" si="12"/>
        <v>370.87900000000008</v>
      </c>
      <c r="AE92" s="118">
        <f t="shared" si="12"/>
        <v>82.931999999999988</v>
      </c>
      <c r="AF92" s="118">
        <f t="shared" si="12"/>
        <v>246.98699999999999</v>
      </c>
      <c r="AG92" s="118">
        <f t="shared" si="12"/>
        <v>415.47</v>
      </c>
      <c r="AH92" s="118">
        <f>AH5+AH66+AH81+AH88+AH91</f>
        <v>664.02699999999993</v>
      </c>
      <c r="AI92" s="118">
        <f>AI5+AI66+AI81+AI88+AI91</f>
        <v>165.16699999999997</v>
      </c>
    </row>
    <row r="93" spans="1:36" x14ac:dyDescent="0.2">
      <c r="R93" s="119"/>
    </row>
  </sheetData>
  <mergeCells count="79">
    <mergeCell ref="A84:A85"/>
    <mergeCell ref="B84:B85"/>
    <mergeCell ref="A86:A87"/>
    <mergeCell ref="B86:B87"/>
    <mergeCell ref="U3:U4"/>
    <mergeCell ref="A77:A78"/>
    <mergeCell ref="B77:B78"/>
    <mergeCell ref="A79:A80"/>
    <mergeCell ref="B79:B80"/>
    <mergeCell ref="A82:A83"/>
    <mergeCell ref="B82:B83"/>
    <mergeCell ref="A71:A72"/>
    <mergeCell ref="B71:B72"/>
    <mergeCell ref="A73:A74"/>
    <mergeCell ref="B73:B74"/>
    <mergeCell ref="A75:A76"/>
    <mergeCell ref="A60:A61"/>
    <mergeCell ref="B60:B61"/>
    <mergeCell ref="B75:B76"/>
    <mergeCell ref="A62:A63"/>
    <mergeCell ref="B62:B63"/>
    <mergeCell ref="B64:B65"/>
    <mergeCell ref="A67:A68"/>
    <mergeCell ref="B67:B68"/>
    <mergeCell ref="A69:A70"/>
    <mergeCell ref="B69:B70"/>
    <mergeCell ref="A54:A55"/>
    <mergeCell ref="B54:B55"/>
    <mergeCell ref="A56:A57"/>
    <mergeCell ref="B56:B57"/>
    <mergeCell ref="A58:A59"/>
    <mergeCell ref="B58:B59"/>
    <mergeCell ref="A48:A49"/>
    <mergeCell ref="B48:B49"/>
    <mergeCell ref="A50:A51"/>
    <mergeCell ref="B50:B51"/>
    <mergeCell ref="A52:A53"/>
    <mergeCell ref="B52:B53"/>
    <mergeCell ref="A42:A43"/>
    <mergeCell ref="B42:B43"/>
    <mergeCell ref="A44:A45"/>
    <mergeCell ref="B44:B45"/>
    <mergeCell ref="A46:A47"/>
    <mergeCell ref="B46:B47"/>
    <mergeCell ref="A36:A37"/>
    <mergeCell ref="B36:B37"/>
    <mergeCell ref="A38:A39"/>
    <mergeCell ref="B38:B39"/>
    <mergeCell ref="A40:A41"/>
    <mergeCell ref="B40:B41"/>
    <mergeCell ref="A29:A31"/>
    <mergeCell ref="B29:B31"/>
    <mergeCell ref="A32:A33"/>
    <mergeCell ref="B32:B33"/>
    <mergeCell ref="A34:A35"/>
    <mergeCell ref="B34:B35"/>
    <mergeCell ref="A22:A23"/>
    <mergeCell ref="B22:B23"/>
    <mergeCell ref="A25:A26"/>
    <mergeCell ref="B25:B26"/>
    <mergeCell ref="A27:A28"/>
    <mergeCell ref="B27:B28"/>
    <mergeCell ref="A16:A17"/>
    <mergeCell ref="B16:B17"/>
    <mergeCell ref="A18:A19"/>
    <mergeCell ref="B18:B19"/>
    <mergeCell ref="A20:A21"/>
    <mergeCell ref="B20:B21"/>
    <mergeCell ref="D3:D4"/>
    <mergeCell ref="A6:A8"/>
    <mergeCell ref="A11:A12"/>
    <mergeCell ref="B11:B12"/>
    <mergeCell ref="A14:A15"/>
    <mergeCell ref="B14:B15"/>
    <mergeCell ref="A9:A10"/>
    <mergeCell ref="B9:B10"/>
    <mergeCell ref="A3:A4"/>
    <mergeCell ref="B3:B4"/>
    <mergeCell ref="C3:C4"/>
  </mergeCells>
  <pageMargins left="0.19685039370078741" right="0.11811023622047245" top="0.19685039370078741" bottom="0.15748031496062992" header="0" footer="0"/>
  <pageSetup paperSize="9" scale="55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3"/>
  <sheetViews>
    <sheetView topLeftCell="B1" workbookViewId="0">
      <pane xSplit="2" ySplit="5" topLeftCell="D6" activePane="bottomRight" state="frozen"/>
      <selection activeCell="B1" sqref="B1"/>
      <selection pane="topRight" activeCell="D1" sqref="D1"/>
      <selection pane="bottomLeft" activeCell="B6" sqref="B6"/>
      <selection pane="bottomRight" activeCell="V3" sqref="V3:V4"/>
    </sheetView>
  </sheetViews>
  <sheetFormatPr defaultColWidth="8.85546875" defaultRowHeight="12.75" x14ac:dyDescent="0.2"/>
  <cols>
    <col min="1" max="1" width="6.28515625" customWidth="1"/>
    <col min="2" max="2" width="46.7109375" customWidth="1"/>
    <col min="3" max="3" width="12.5703125" customWidth="1"/>
    <col min="4" max="4" width="13" hidden="1" customWidth="1"/>
    <col min="5" max="6" width="11.42578125" hidden="1" customWidth="1"/>
    <col min="7" max="7" width="8.5703125" hidden="1" customWidth="1"/>
    <col min="8" max="8" width="8.85546875" hidden="1" customWidth="1"/>
    <col min="9" max="9" width="9" hidden="1" customWidth="1"/>
    <col min="10" max="10" width="8.85546875" hidden="1" customWidth="1"/>
    <col min="11" max="12" width="8.42578125" hidden="1" customWidth="1"/>
    <col min="13" max="17" width="8.85546875" hidden="1" customWidth="1"/>
    <col min="18" max="18" width="8.42578125" hidden="1" customWidth="1"/>
    <col min="19" max="19" width="9.7109375" hidden="1" customWidth="1"/>
    <col min="20" max="20" width="8.28515625" hidden="1" customWidth="1"/>
    <col min="21" max="21" width="9.85546875" hidden="1" customWidth="1"/>
    <col min="22" max="22" width="10.7109375" customWidth="1"/>
    <col min="23" max="23" width="9.7109375" hidden="1" customWidth="1"/>
    <col min="24" max="24" width="8.42578125" hidden="1" customWidth="1"/>
    <col min="25" max="25" width="8.85546875" hidden="1" customWidth="1"/>
    <col min="26" max="26" width="10" hidden="1" customWidth="1"/>
    <col min="27" max="27" width="8.85546875" hidden="1" customWidth="1"/>
    <col min="28" max="28" width="10.28515625" hidden="1" customWidth="1"/>
    <col min="29" max="34" width="8.85546875" hidden="1" customWidth="1"/>
    <col min="35" max="35" width="8.7109375" hidden="1" customWidth="1"/>
  </cols>
  <sheetData>
    <row r="1" spans="1:35" ht="18.75" x14ac:dyDescent="0.3">
      <c r="A1" s="1" t="s">
        <v>0</v>
      </c>
      <c r="B1" s="1"/>
      <c r="C1" s="1"/>
      <c r="D1" s="1"/>
      <c r="E1" s="1"/>
      <c r="F1" s="1"/>
      <c r="G1" s="1"/>
      <c r="H1" s="2"/>
      <c r="I1" s="1"/>
      <c r="K1" s="1"/>
      <c r="L1" s="2"/>
      <c r="R1" s="1"/>
      <c r="S1" s="1"/>
      <c r="T1" s="1"/>
      <c r="U1" s="1"/>
      <c r="V1" s="1"/>
      <c r="W1" s="1"/>
      <c r="X1" s="1"/>
      <c r="Y1" s="1"/>
      <c r="AD1" s="1"/>
      <c r="AE1" s="1"/>
      <c r="AF1" s="1"/>
      <c r="AG1" s="1"/>
      <c r="AH1" s="2"/>
      <c r="AI1" s="2"/>
    </row>
    <row r="2" spans="1:35" ht="13.5" thickBot="1" x14ac:dyDescent="0.25">
      <c r="A2" s="3"/>
      <c r="B2" s="2"/>
      <c r="C2" s="2"/>
      <c r="D2" s="4"/>
      <c r="E2" s="5">
        <v>1</v>
      </c>
      <c r="F2" s="5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4">
        <v>11</v>
      </c>
      <c r="P2" s="4">
        <v>12</v>
      </c>
      <c r="Q2" s="4">
        <v>13</v>
      </c>
      <c r="R2" s="4">
        <v>14</v>
      </c>
      <c r="S2" s="4">
        <v>15</v>
      </c>
      <c r="T2" s="4">
        <v>16</v>
      </c>
      <c r="U2" s="4">
        <v>17</v>
      </c>
      <c r="V2" s="4">
        <v>18</v>
      </c>
      <c r="W2" s="4">
        <v>19</v>
      </c>
      <c r="X2" s="4">
        <v>20</v>
      </c>
      <c r="Y2" s="4">
        <v>21</v>
      </c>
      <c r="Z2" s="4">
        <v>22</v>
      </c>
      <c r="AA2" s="4">
        <v>23</v>
      </c>
      <c r="AB2" s="4">
        <v>24</v>
      </c>
      <c r="AC2" s="4">
        <v>25</v>
      </c>
      <c r="AD2" s="4">
        <v>26</v>
      </c>
      <c r="AE2" s="4">
        <v>27</v>
      </c>
      <c r="AF2" s="4">
        <v>28</v>
      </c>
      <c r="AG2" s="4">
        <v>29</v>
      </c>
      <c r="AH2" s="4">
        <v>30</v>
      </c>
      <c r="AI2" s="4">
        <v>31</v>
      </c>
    </row>
    <row r="3" spans="1:35" ht="15" customHeight="1" x14ac:dyDescent="0.2">
      <c r="A3" s="144" t="s">
        <v>1</v>
      </c>
      <c r="B3" s="146" t="s">
        <v>2</v>
      </c>
      <c r="C3" s="146" t="s">
        <v>3</v>
      </c>
      <c r="D3" s="129" t="s">
        <v>4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 t="s">
        <v>5</v>
      </c>
      <c r="S3" s="7"/>
      <c r="T3" s="7"/>
      <c r="U3" s="7"/>
      <c r="V3" s="191" t="s">
        <v>23</v>
      </c>
      <c r="W3" s="7"/>
      <c r="X3" s="7"/>
      <c r="Y3" s="7"/>
      <c r="Z3" s="9"/>
      <c r="AA3" s="7"/>
      <c r="AB3" s="7"/>
      <c r="AC3" s="7"/>
      <c r="AD3" s="7"/>
      <c r="AE3" s="7"/>
      <c r="AF3" s="7"/>
      <c r="AG3" s="7"/>
      <c r="AH3" s="7"/>
      <c r="AI3" s="7"/>
    </row>
    <row r="4" spans="1:35" ht="216" customHeight="1" thickBot="1" x14ac:dyDescent="0.25">
      <c r="A4" s="145"/>
      <c r="B4" s="147"/>
      <c r="C4" s="147"/>
      <c r="D4" s="130"/>
      <c r="E4" s="121" t="s">
        <v>6</v>
      </c>
      <c r="F4" s="122" t="s">
        <v>7</v>
      </c>
      <c r="G4" s="121" t="s">
        <v>8</v>
      </c>
      <c r="H4" s="121" t="s">
        <v>9</v>
      </c>
      <c r="I4" s="121" t="s">
        <v>10</v>
      </c>
      <c r="J4" s="121" t="s">
        <v>11</v>
      </c>
      <c r="K4" s="121" t="s">
        <v>12</v>
      </c>
      <c r="L4" s="121" t="s">
        <v>13</v>
      </c>
      <c r="M4" s="121" t="s">
        <v>14</v>
      </c>
      <c r="N4" s="121" t="s">
        <v>15</v>
      </c>
      <c r="O4" s="121" t="s">
        <v>16</v>
      </c>
      <c r="P4" s="121" t="s">
        <v>17</v>
      </c>
      <c r="Q4" s="121" t="s">
        <v>18</v>
      </c>
      <c r="R4" s="121" t="s">
        <v>19</v>
      </c>
      <c r="S4" s="121" t="s">
        <v>20</v>
      </c>
      <c r="T4" s="121" t="s">
        <v>21</v>
      </c>
      <c r="U4" s="125" t="s">
        <v>22</v>
      </c>
      <c r="V4" s="194"/>
      <c r="W4" s="126" t="s">
        <v>24</v>
      </c>
      <c r="X4" s="121" t="s">
        <v>25</v>
      </c>
      <c r="Y4" s="121" t="s">
        <v>26</v>
      </c>
      <c r="Z4" s="121" t="s">
        <v>27</v>
      </c>
      <c r="AA4" s="121" t="s">
        <v>28</v>
      </c>
      <c r="AB4" s="122" t="s">
        <v>29</v>
      </c>
      <c r="AC4" s="122" t="s">
        <v>30</v>
      </c>
      <c r="AD4" s="121" t="s">
        <v>31</v>
      </c>
      <c r="AE4" s="121" t="s">
        <v>32</v>
      </c>
      <c r="AF4" s="121" t="s">
        <v>33</v>
      </c>
      <c r="AG4" s="121" t="s">
        <v>34</v>
      </c>
      <c r="AH4" s="121" t="s">
        <v>35</v>
      </c>
      <c r="AI4" s="121" t="s">
        <v>36</v>
      </c>
    </row>
    <row r="5" spans="1:35" ht="15.75" thickBot="1" x14ac:dyDescent="0.3">
      <c r="A5" s="10" t="s">
        <v>37</v>
      </c>
      <c r="B5" s="11" t="s">
        <v>38</v>
      </c>
      <c r="C5" s="12" t="s">
        <v>39</v>
      </c>
      <c r="D5" s="13">
        <f>E5+F5+G5+H5+I5+J5+K5+L5+M5+N5+O5+P5+Q5+R5+S5+T5+U5+V5+W5+X5+Y5+Z5+AA5+AB5+AC5+AD5+AE5+AF5+AG5+AH5+AI5</f>
        <v>8366.2249999999985</v>
      </c>
      <c r="E5" s="13">
        <f>E8+E15+E26+E28+E31+E33+E35+E37+E39+E41+E43+E45+E47+E49+E51+E53+E55+E57+E59+E61+E63+E65</f>
        <v>26.25</v>
      </c>
      <c r="F5" s="13">
        <f t="shared" ref="F5:AI5" si="0">F8+F15+F26+F28+F31+F33+F35+F37+F39+F41+F43+F45+F47+F49+F51+F53+F55+F57+F59+F61+F63+F65</f>
        <v>520.51499999999999</v>
      </c>
      <c r="G5" s="13">
        <f t="shared" si="0"/>
        <v>1.3240000000000001</v>
      </c>
      <c r="H5" s="13">
        <f t="shared" si="0"/>
        <v>46.024000000000001</v>
      </c>
      <c r="I5" s="13">
        <f t="shared" si="0"/>
        <v>122.694</v>
      </c>
      <c r="J5" s="13">
        <f t="shared" si="0"/>
        <v>255.39499999999998</v>
      </c>
      <c r="K5" s="13">
        <f t="shared" si="0"/>
        <v>10.170999999999999</v>
      </c>
      <c r="L5" s="13">
        <f t="shared" si="0"/>
        <v>83.254000000000005</v>
      </c>
      <c r="M5" s="13">
        <f t="shared" si="0"/>
        <v>419.66</v>
      </c>
      <c r="N5" s="13">
        <f t="shared" si="0"/>
        <v>2.6469999999999998</v>
      </c>
      <c r="O5" s="13">
        <f t="shared" si="0"/>
        <v>2.6469999999999998</v>
      </c>
      <c r="P5" s="13">
        <f t="shared" si="0"/>
        <v>378.98399999999998</v>
      </c>
      <c r="Q5" s="13">
        <f t="shared" si="0"/>
        <v>811.81099999999992</v>
      </c>
      <c r="R5" s="13">
        <f t="shared" si="0"/>
        <v>237.92100000000002</v>
      </c>
      <c r="S5" s="13">
        <f t="shared" si="0"/>
        <v>160.74700000000001</v>
      </c>
      <c r="T5" s="13">
        <f t="shared" si="0"/>
        <v>150.42100000000002</v>
      </c>
      <c r="U5" s="13">
        <f t="shared" si="0"/>
        <v>307.99699999999996</v>
      </c>
      <c r="V5" s="80">
        <f t="shared" si="0"/>
        <v>149.09700000000001</v>
      </c>
      <c r="W5" s="13">
        <f t="shared" si="0"/>
        <v>309.54699999999997</v>
      </c>
      <c r="X5" s="13">
        <f t="shared" si="0"/>
        <v>2.6469999999999998</v>
      </c>
      <c r="Y5" s="13">
        <f t="shared" si="0"/>
        <v>190.125</v>
      </c>
      <c r="Z5" s="13">
        <f>Z8+Z15+Z26+Z28+Z31+Z33+Z35+Z37+Z39+Z41+Z43+Z45+Z47+Z49+Z51+Z53+Z55+Z57+Z59+Z61+Z63+Z65</f>
        <v>1485.2360000000001</v>
      </c>
      <c r="AA5" s="13">
        <f t="shared" si="0"/>
        <v>45.021999999999998</v>
      </c>
      <c r="AB5" s="13">
        <f t="shared" si="0"/>
        <v>1046.4859999999999</v>
      </c>
      <c r="AC5" s="13">
        <f t="shared" si="0"/>
        <v>264.84699999999998</v>
      </c>
      <c r="AD5" s="13">
        <f t="shared" si="0"/>
        <v>297.62200000000001</v>
      </c>
      <c r="AE5" s="13">
        <f t="shared" si="0"/>
        <v>1.325</v>
      </c>
      <c r="AF5" s="13">
        <f t="shared" si="0"/>
        <v>169.947</v>
      </c>
      <c r="AG5" s="13">
        <f t="shared" si="0"/>
        <v>325.46800000000002</v>
      </c>
      <c r="AH5" s="13">
        <f t="shared" si="0"/>
        <v>507.84699999999998</v>
      </c>
      <c r="AI5" s="13">
        <f t="shared" si="0"/>
        <v>32.546999999999997</v>
      </c>
    </row>
    <row r="6" spans="1:35" s="18" customFormat="1" ht="15" x14ac:dyDescent="0.25">
      <c r="A6" s="131">
        <v>1</v>
      </c>
      <c r="B6" s="14" t="s">
        <v>40</v>
      </c>
      <c r="C6" s="15" t="s">
        <v>41</v>
      </c>
      <c r="D6" s="16">
        <f>E6+F6+G6+H6+I6+J6+K6+L6+M6+N6+O6+P6+Q6+R6+S6+T6+U6+V6+W6+X6+Y6+Z6+AA6+AB6+AC6+AD6+AE6+AF6+AG6+AH6+AI6</f>
        <v>3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>
        <v>1</v>
      </c>
      <c r="R6" s="17">
        <v>0</v>
      </c>
      <c r="S6" s="17">
        <v>0</v>
      </c>
      <c r="T6" s="17"/>
      <c r="U6" s="17">
        <v>1</v>
      </c>
      <c r="V6" s="17"/>
      <c r="W6" s="17"/>
      <c r="X6" s="17"/>
      <c r="Y6" s="17">
        <v>1</v>
      </c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s="24" customFormat="1" ht="15" x14ac:dyDescent="0.25">
      <c r="A7" s="132"/>
      <c r="B7" s="19"/>
      <c r="C7" s="20" t="s">
        <v>42</v>
      </c>
      <c r="D7" s="21">
        <f t="shared" ref="D7:D70" si="1">E7+F7+G7+H7+I7+J7+K7+L7+M7+N7+O7+P7+Q7+R7+S7+T7+U7+V7+W7+X7+Y7+Z7+AA7+AB7+AC7+AD7+AE7+AF7+AG7+AH7+AI7</f>
        <v>0.60000000000000009</v>
      </c>
      <c r="E7" s="22">
        <f t="shared" ref="E7:V8" si="2">E9+E11</f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2">
        <f t="shared" si="2"/>
        <v>0</v>
      </c>
      <c r="K7" s="23">
        <f t="shared" si="2"/>
        <v>0</v>
      </c>
      <c r="L7" s="23">
        <f t="shared" si="2"/>
        <v>0</v>
      </c>
      <c r="M7" s="23">
        <f t="shared" si="2"/>
        <v>0</v>
      </c>
      <c r="N7" s="22">
        <f t="shared" si="2"/>
        <v>0</v>
      </c>
      <c r="O7" s="22">
        <f t="shared" si="2"/>
        <v>0</v>
      </c>
      <c r="P7" s="22">
        <f t="shared" si="2"/>
        <v>0</v>
      </c>
      <c r="Q7" s="22">
        <f t="shared" si="2"/>
        <v>0.2</v>
      </c>
      <c r="R7" s="22">
        <f t="shared" si="2"/>
        <v>0</v>
      </c>
      <c r="S7" s="22">
        <f t="shared" si="2"/>
        <v>0</v>
      </c>
      <c r="T7" s="22">
        <f t="shared" si="2"/>
        <v>0</v>
      </c>
      <c r="U7" s="22">
        <f t="shared" si="2"/>
        <v>0.2</v>
      </c>
      <c r="V7" s="22">
        <f t="shared" si="2"/>
        <v>0</v>
      </c>
      <c r="W7" s="22">
        <f>W9+W11</f>
        <v>0</v>
      </c>
      <c r="X7" s="22">
        <f t="shared" ref="X7:AI8" si="3">X9+X11</f>
        <v>0</v>
      </c>
      <c r="Y7" s="22">
        <f t="shared" si="3"/>
        <v>0.2</v>
      </c>
      <c r="Z7" s="22">
        <f t="shared" si="3"/>
        <v>0</v>
      </c>
      <c r="AA7" s="22">
        <f t="shared" si="3"/>
        <v>0</v>
      </c>
      <c r="AB7" s="22">
        <f t="shared" si="3"/>
        <v>0</v>
      </c>
      <c r="AC7" s="22">
        <f t="shared" si="3"/>
        <v>0</v>
      </c>
      <c r="AD7" s="22">
        <f t="shared" si="3"/>
        <v>0</v>
      </c>
      <c r="AE7" s="22">
        <f t="shared" si="3"/>
        <v>0</v>
      </c>
      <c r="AF7" s="23">
        <f t="shared" si="3"/>
        <v>0</v>
      </c>
      <c r="AG7" s="23">
        <f t="shared" si="3"/>
        <v>0</v>
      </c>
      <c r="AH7" s="22">
        <f t="shared" si="3"/>
        <v>0</v>
      </c>
      <c r="AI7" s="23">
        <f t="shared" si="3"/>
        <v>0</v>
      </c>
    </row>
    <row r="8" spans="1:35" s="24" customFormat="1" ht="15" x14ac:dyDescent="0.25">
      <c r="A8" s="133"/>
      <c r="B8" s="25" t="s">
        <v>43</v>
      </c>
      <c r="C8" s="20" t="s">
        <v>39</v>
      </c>
      <c r="D8" s="21">
        <f t="shared" si="1"/>
        <v>476.70000000000005</v>
      </c>
      <c r="E8" s="22">
        <f t="shared" si="2"/>
        <v>0</v>
      </c>
      <c r="F8" s="22">
        <f t="shared" si="2"/>
        <v>0</v>
      </c>
      <c r="G8" s="22">
        <f t="shared" si="2"/>
        <v>0</v>
      </c>
      <c r="H8" s="22">
        <f t="shared" si="2"/>
        <v>0</v>
      </c>
      <c r="I8" s="22">
        <f t="shared" si="2"/>
        <v>0</v>
      </c>
      <c r="J8" s="22">
        <f t="shared" si="2"/>
        <v>0</v>
      </c>
      <c r="K8" s="23">
        <f t="shared" si="2"/>
        <v>0</v>
      </c>
      <c r="L8" s="23">
        <f t="shared" si="2"/>
        <v>0</v>
      </c>
      <c r="M8" s="23">
        <f t="shared" si="2"/>
        <v>0</v>
      </c>
      <c r="N8" s="22">
        <f t="shared" si="2"/>
        <v>0</v>
      </c>
      <c r="O8" s="22">
        <f t="shared" si="2"/>
        <v>0</v>
      </c>
      <c r="P8" s="22">
        <f t="shared" si="2"/>
        <v>0</v>
      </c>
      <c r="Q8" s="22">
        <f t="shared" si="2"/>
        <v>158.9</v>
      </c>
      <c r="R8" s="22">
        <f t="shared" si="2"/>
        <v>0</v>
      </c>
      <c r="S8" s="22">
        <f t="shared" si="2"/>
        <v>0</v>
      </c>
      <c r="T8" s="22">
        <f t="shared" si="2"/>
        <v>0</v>
      </c>
      <c r="U8" s="22">
        <f t="shared" si="2"/>
        <v>158.9</v>
      </c>
      <c r="V8" s="22">
        <f t="shared" si="2"/>
        <v>0</v>
      </c>
      <c r="W8" s="22">
        <f>W10+W12</f>
        <v>0</v>
      </c>
      <c r="X8" s="22">
        <f t="shared" si="3"/>
        <v>0</v>
      </c>
      <c r="Y8" s="22">
        <f t="shared" si="3"/>
        <v>158.9</v>
      </c>
      <c r="Z8" s="22">
        <f t="shared" si="3"/>
        <v>0</v>
      </c>
      <c r="AA8" s="22">
        <f t="shared" si="3"/>
        <v>0</v>
      </c>
      <c r="AB8" s="22">
        <f t="shared" si="3"/>
        <v>0</v>
      </c>
      <c r="AC8" s="22">
        <f t="shared" si="3"/>
        <v>0</v>
      </c>
      <c r="AD8" s="22">
        <f t="shared" si="3"/>
        <v>0</v>
      </c>
      <c r="AE8" s="22">
        <f t="shared" si="3"/>
        <v>0</v>
      </c>
      <c r="AF8" s="23">
        <f t="shared" si="3"/>
        <v>0</v>
      </c>
      <c r="AG8" s="23">
        <f t="shared" si="3"/>
        <v>0</v>
      </c>
      <c r="AH8" s="22">
        <f t="shared" si="3"/>
        <v>0</v>
      </c>
      <c r="AI8" s="23">
        <f t="shared" si="3"/>
        <v>0</v>
      </c>
    </row>
    <row r="9" spans="1:35" s="24" customFormat="1" ht="15" x14ac:dyDescent="0.25">
      <c r="A9" s="142" t="s">
        <v>44</v>
      </c>
      <c r="B9" s="136" t="s">
        <v>45</v>
      </c>
      <c r="C9" s="26" t="s">
        <v>42</v>
      </c>
      <c r="D9" s="27">
        <f t="shared" si="1"/>
        <v>0</v>
      </c>
      <c r="E9" s="28"/>
      <c r="F9" s="28"/>
      <c r="G9" s="28"/>
      <c r="H9" s="28"/>
      <c r="I9" s="28"/>
      <c r="J9" s="28"/>
      <c r="K9" s="28"/>
      <c r="L9" s="29"/>
      <c r="M9" s="29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30"/>
    </row>
    <row r="10" spans="1:35" s="24" customFormat="1" ht="15" x14ac:dyDescent="0.25">
      <c r="A10" s="143"/>
      <c r="B10" s="137"/>
      <c r="C10" s="26" t="s">
        <v>39</v>
      </c>
      <c r="D10" s="27">
        <f t="shared" si="1"/>
        <v>0</v>
      </c>
      <c r="E10" s="28"/>
      <c r="F10" s="28"/>
      <c r="G10" s="28"/>
      <c r="H10" s="28"/>
      <c r="I10" s="28"/>
      <c r="J10" s="28"/>
      <c r="K10" s="28"/>
      <c r="L10" s="29"/>
      <c r="M10" s="29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30"/>
    </row>
    <row r="11" spans="1:35" s="24" customFormat="1" ht="15" x14ac:dyDescent="0.25">
      <c r="A11" s="134" t="s">
        <v>46</v>
      </c>
      <c r="B11" s="136" t="s">
        <v>47</v>
      </c>
      <c r="C11" s="26" t="s">
        <v>42</v>
      </c>
      <c r="D11" s="27">
        <f t="shared" si="1"/>
        <v>0.60000000000000009</v>
      </c>
      <c r="E11" s="31"/>
      <c r="F11" s="31"/>
      <c r="G11" s="31"/>
      <c r="H11" s="31"/>
      <c r="I11" s="31"/>
      <c r="J11" s="31"/>
      <c r="K11" s="32"/>
      <c r="L11" s="31"/>
      <c r="M11" s="31"/>
      <c r="N11" s="31"/>
      <c r="O11" s="31"/>
      <c r="P11" s="31"/>
      <c r="Q11" s="32">
        <v>0.2</v>
      </c>
      <c r="R11" s="31"/>
      <c r="S11" s="31"/>
      <c r="T11" s="31"/>
      <c r="U11" s="32">
        <v>0.2</v>
      </c>
      <c r="V11" s="31"/>
      <c r="W11" s="31"/>
      <c r="X11" s="31"/>
      <c r="Y11" s="32">
        <v>0.2</v>
      </c>
      <c r="Z11" s="31"/>
      <c r="AA11" s="31"/>
      <c r="AB11" s="31"/>
      <c r="AC11" s="31"/>
      <c r="AD11" s="31"/>
      <c r="AE11" s="31"/>
      <c r="AF11" s="32"/>
      <c r="AG11" s="32"/>
      <c r="AH11" s="31"/>
      <c r="AI11" s="31"/>
    </row>
    <row r="12" spans="1:35" s="24" customFormat="1" ht="15" x14ac:dyDescent="0.25">
      <c r="A12" s="135"/>
      <c r="B12" s="137"/>
      <c r="C12" s="26" t="s">
        <v>39</v>
      </c>
      <c r="D12" s="27">
        <f t="shared" si="1"/>
        <v>476.70000000000005</v>
      </c>
      <c r="E12" s="31"/>
      <c r="F12" s="31"/>
      <c r="G12" s="31"/>
      <c r="H12" s="31"/>
      <c r="I12" s="31"/>
      <c r="J12" s="31"/>
      <c r="K12" s="32"/>
      <c r="L12" s="31"/>
      <c r="M12" s="31"/>
      <c r="N12" s="31"/>
      <c r="O12" s="31"/>
      <c r="P12" s="31"/>
      <c r="Q12" s="32">
        <v>158.9</v>
      </c>
      <c r="R12" s="31"/>
      <c r="S12" s="31"/>
      <c r="T12" s="31"/>
      <c r="U12" s="32">
        <v>158.9</v>
      </c>
      <c r="V12" s="31"/>
      <c r="W12" s="31"/>
      <c r="X12" s="31"/>
      <c r="Y12" s="32">
        <v>158.9</v>
      </c>
      <c r="Z12" s="31"/>
      <c r="AA12" s="31"/>
      <c r="AB12" s="31"/>
      <c r="AC12" s="31"/>
      <c r="AD12" s="31"/>
      <c r="AE12" s="31"/>
      <c r="AF12" s="32"/>
      <c r="AG12" s="32"/>
      <c r="AH12" s="31"/>
      <c r="AI12" s="31"/>
    </row>
    <row r="13" spans="1:35" s="24" customFormat="1" ht="23.45" customHeight="1" thickBot="1" x14ac:dyDescent="0.3">
      <c r="A13" s="120" t="s">
        <v>48</v>
      </c>
      <c r="B13" s="34" t="s">
        <v>49</v>
      </c>
      <c r="C13" s="35" t="s">
        <v>39</v>
      </c>
      <c r="D13" s="36">
        <f t="shared" si="1"/>
        <v>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s="24" customFormat="1" ht="15" customHeight="1" x14ac:dyDescent="0.25">
      <c r="A14" s="138" t="s">
        <v>50</v>
      </c>
      <c r="B14" s="140" t="s">
        <v>51</v>
      </c>
      <c r="C14" s="38" t="s">
        <v>41</v>
      </c>
      <c r="D14" s="16">
        <f t="shared" si="1"/>
        <v>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35" s="24" customFormat="1" ht="15.75" thickBot="1" x14ac:dyDescent="0.3">
      <c r="A15" s="139"/>
      <c r="B15" s="141"/>
      <c r="C15" s="40" t="s">
        <v>39</v>
      </c>
      <c r="D15" s="27">
        <f t="shared" si="1"/>
        <v>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</row>
    <row r="16" spans="1:35" s="24" customFormat="1" ht="15" hidden="1" customHeight="1" x14ac:dyDescent="0.25">
      <c r="A16" s="148" t="s">
        <v>52</v>
      </c>
      <c r="B16" s="149" t="s">
        <v>53</v>
      </c>
      <c r="C16" s="26" t="s">
        <v>54</v>
      </c>
      <c r="D16" s="27">
        <f t="shared" si="1"/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</row>
    <row r="17" spans="1:35" s="24" customFormat="1" ht="15" hidden="1" customHeight="1" x14ac:dyDescent="0.25">
      <c r="A17" s="139"/>
      <c r="B17" s="150"/>
      <c r="C17" s="26" t="s">
        <v>39</v>
      </c>
      <c r="D17" s="27">
        <f t="shared" si="1"/>
        <v>0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 s="24" customFormat="1" ht="15" hidden="1" customHeight="1" x14ac:dyDescent="0.25">
      <c r="A18" s="148" t="s">
        <v>55</v>
      </c>
      <c r="B18" s="151" t="s">
        <v>56</v>
      </c>
      <c r="C18" s="26" t="s">
        <v>57</v>
      </c>
      <c r="D18" s="27">
        <f t="shared" si="1"/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35" s="24" customFormat="1" ht="18.600000000000001" hidden="1" customHeight="1" x14ac:dyDescent="0.25">
      <c r="A19" s="139"/>
      <c r="B19" s="152"/>
      <c r="C19" s="26" t="s">
        <v>39</v>
      </c>
      <c r="D19" s="27">
        <f t="shared" si="1"/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 s="24" customFormat="1" ht="15" hidden="1" customHeight="1" x14ac:dyDescent="0.25">
      <c r="A20" s="148" t="s">
        <v>58</v>
      </c>
      <c r="B20" s="151" t="s">
        <v>59</v>
      </c>
      <c r="C20" s="26" t="s">
        <v>57</v>
      </c>
      <c r="D20" s="27">
        <f t="shared" si="1"/>
        <v>0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</row>
    <row r="21" spans="1:35" s="24" customFormat="1" ht="15" hidden="1" customHeight="1" x14ac:dyDescent="0.25">
      <c r="A21" s="139"/>
      <c r="B21" s="152"/>
      <c r="C21" s="26" t="s">
        <v>39</v>
      </c>
      <c r="D21" s="27">
        <f t="shared" si="1"/>
        <v>0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</row>
    <row r="22" spans="1:35" s="24" customFormat="1" ht="15" hidden="1" customHeight="1" x14ac:dyDescent="0.25">
      <c r="A22" s="148" t="s">
        <v>60</v>
      </c>
      <c r="B22" s="149" t="s">
        <v>61</v>
      </c>
      <c r="C22" s="26" t="s">
        <v>62</v>
      </c>
      <c r="D22" s="27">
        <f t="shared" si="1"/>
        <v>0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</row>
    <row r="23" spans="1:35" s="24" customFormat="1" ht="15" hidden="1" customHeight="1" x14ac:dyDescent="0.25">
      <c r="A23" s="139"/>
      <c r="B23" s="150"/>
      <c r="C23" s="26" t="s">
        <v>39</v>
      </c>
      <c r="D23" s="27">
        <f t="shared" si="1"/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 s="24" customFormat="1" ht="22.9" hidden="1" customHeight="1" x14ac:dyDescent="0.25">
      <c r="A24" s="43" t="s">
        <v>63</v>
      </c>
      <c r="B24" s="44" t="s">
        <v>64</v>
      </c>
      <c r="C24" s="45" t="s">
        <v>39</v>
      </c>
      <c r="D24" s="27">
        <f t="shared" si="1"/>
        <v>0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 s="24" customFormat="1" ht="15" x14ac:dyDescent="0.25">
      <c r="A25" s="153" t="s">
        <v>65</v>
      </c>
      <c r="B25" s="155" t="s">
        <v>66</v>
      </c>
      <c r="C25" s="46" t="s">
        <v>67</v>
      </c>
      <c r="D25" s="27">
        <f t="shared" si="1"/>
        <v>1.7200000000000002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29">
        <v>0.1</v>
      </c>
      <c r="S25" s="29">
        <v>0.12</v>
      </c>
      <c r="T25" s="47">
        <v>0.1</v>
      </c>
      <c r="U25" s="29">
        <v>0.1</v>
      </c>
      <c r="V25" s="29">
        <v>0.1</v>
      </c>
      <c r="W25" s="28"/>
      <c r="X25" s="28"/>
      <c r="Y25" s="28"/>
      <c r="Z25" s="29">
        <v>0.6</v>
      </c>
      <c r="AA25" s="28"/>
      <c r="AB25" s="29">
        <v>0.6</v>
      </c>
      <c r="AC25" s="28"/>
      <c r="AD25" s="28"/>
      <c r="AE25" s="28"/>
      <c r="AF25" s="28"/>
      <c r="AG25" s="29"/>
      <c r="AH25" s="28"/>
      <c r="AI25" s="28"/>
    </row>
    <row r="26" spans="1:35" s="24" customFormat="1" ht="15.75" thickBot="1" x14ac:dyDescent="0.3">
      <c r="A26" s="154"/>
      <c r="B26" s="156"/>
      <c r="C26" s="48" t="s">
        <v>39</v>
      </c>
      <c r="D26" s="36">
        <f t="shared" si="1"/>
        <v>1001.4099999999999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/>
      <c r="R26" s="50">
        <v>58.22</v>
      </c>
      <c r="S26" s="50">
        <v>69.87</v>
      </c>
      <c r="T26" s="36">
        <v>58.22</v>
      </c>
      <c r="U26" s="50">
        <v>58.22</v>
      </c>
      <c r="V26" s="50">
        <v>58.22</v>
      </c>
      <c r="W26" s="49"/>
      <c r="X26" s="49"/>
      <c r="Y26" s="49"/>
      <c r="Z26" s="50">
        <v>349.33</v>
      </c>
      <c r="AA26" s="49"/>
      <c r="AB26" s="50">
        <v>349.33</v>
      </c>
      <c r="AC26" s="49"/>
      <c r="AD26" s="51"/>
      <c r="AE26" s="49"/>
      <c r="AF26" s="49"/>
      <c r="AG26" s="49"/>
      <c r="AH26" s="49"/>
      <c r="AI26" s="49"/>
    </row>
    <row r="27" spans="1:35" s="24" customFormat="1" ht="15" x14ac:dyDescent="0.25">
      <c r="A27" s="153" t="s">
        <v>68</v>
      </c>
      <c r="B27" s="155" t="s">
        <v>69</v>
      </c>
      <c r="C27" s="52" t="s">
        <v>42</v>
      </c>
      <c r="D27" s="53">
        <f t="shared" si="1"/>
        <v>0.2</v>
      </c>
      <c r="E27" s="54"/>
      <c r="F27" s="54"/>
      <c r="G27" s="54"/>
      <c r="H27" s="54"/>
      <c r="I27" s="55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6"/>
      <c r="U27" s="54"/>
      <c r="V27" s="54"/>
      <c r="W27" s="54"/>
      <c r="X27" s="54"/>
      <c r="Y27" s="54"/>
      <c r="Z27" s="55"/>
      <c r="AA27" s="54">
        <v>0.2</v>
      </c>
      <c r="AB27" s="54"/>
      <c r="AC27" s="54"/>
      <c r="AD27" s="54"/>
      <c r="AE27" s="54"/>
      <c r="AF27" s="54"/>
      <c r="AG27" s="54"/>
      <c r="AH27" s="54"/>
      <c r="AI27" s="54"/>
    </row>
    <row r="28" spans="1:35" s="24" customFormat="1" ht="15.75" thickBot="1" x14ac:dyDescent="0.3">
      <c r="A28" s="154"/>
      <c r="B28" s="156"/>
      <c r="C28" s="45" t="s">
        <v>39</v>
      </c>
      <c r="D28" s="36">
        <f t="shared" si="1"/>
        <v>42.375</v>
      </c>
      <c r="E28" s="50"/>
      <c r="F28" s="50"/>
      <c r="G28" s="50"/>
      <c r="H28" s="50"/>
      <c r="I28" s="51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36"/>
      <c r="U28" s="50"/>
      <c r="V28" s="50"/>
      <c r="W28" s="50"/>
      <c r="X28" s="50"/>
      <c r="Y28" s="50"/>
      <c r="Z28" s="51"/>
      <c r="AA28" s="50">
        <v>42.375</v>
      </c>
      <c r="AB28" s="50"/>
      <c r="AC28" s="50"/>
      <c r="AD28" s="50"/>
      <c r="AE28" s="50"/>
      <c r="AF28" s="50"/>
      <c r="AG28" s="50"/>
      <c r="AH28" s="50"/>
      <c r="AI28" s="50"/>
    </row>
    <row r="29" spans="1:35" s="24" customFormat="1" ht="15" x14ac:dyDescent="0.25">
      <c r="A29" s="153" t="s">
        <v>70</v>
      </c>
      <c r="B29" s="158" t="s">
        <v>71</v>
      </c>
      <c r="C29" s="46" t="s">
        <v>42</v>
      </c>
      <c r="D29" s="53">
        <f t="shared" si="1"/>
        <v>3.2960000000000003</v>
      </c>
      <c r="E29" s="39"/>
      <c r="F29" s="39">
        <v>0.41199999999999998</v>
      </c>
      <c r="G29" s="39"/>
      <c r="H29" s="39"/>
      <c r="I29" s="39"/>
      <c r="J29" s="39">
        <v>0.128</v>
      </c>
      <c r="K29" s="39"/>
      <c r="L29" s="39"/>
      <c r="M29" s="39">
        <v>9.1999999999999998E-2</v>
      </c>
      <c r="N29" s="39"/>
      <c r="O29" s="57"/>
      <c r="P29" s="57"/>
      <c r="Q29" s="57">
        <v>0.21</v>
      </c>
      <c r="R29" s="57"/>
      <c r="S29" s="57"/>
      <c r="T29" s="57"/>
      <c r="U29" s="57"/>
      <c r="V29" s="57"/>
      <c r="W29" s="56">
        <v>0.14199999999999999</v>
      </c>
      <c r="X29" s="57"/>
      <c r="Y29" s="39"/>
      <c r="Z29" s="56">
        <v>0.86699999999999999</v>
      </c>
      <c r="AA29" s="57"/>
      <c r="AB29" s="57">
        <v>0.33</v>
      </c>
      <c r="AC29" s="57">
        <v>0.124</v>
      </c>
      <c r="AD29" s="39">
        <v>0.19800000000000001</v>
      </c>
      <c r="AE29" s="39"/>
      <c r="AF29" s="39"/>
      <c r="AG29" s="39">
        <v>0.122</v>
      </c>
      <c r="AH29" s="39">
        <v>0.67100000000000004</v>
      </c>
      <c r="AI29" s="57"/>
    </row>
    <row r="30" spans="1:35" s="24" customFormat="1" ht="15" x14ac:dyDescent="0.25">
      <c r="A30" s="157"/>
      <c r="B30" s="159"/>
      <c r="C30" s="26" t="s">
        <v>72</v>
      </c>
      <c r="D30" s="58">
        <f t="shared" si="1"/>
        <v>21</v>
      </c>
      <c r="E30" s="41"/>
      <c r="F30" s="41">
        <v>1</v>
      </c>
      <c r="G30" s="41"/>
      <c r="H30" s="41"/>
      <c r="I30" s="41"/>
      <c r="J30" s="41">
        <v>2</v>
      </c>
      <c r="K30" s="41"/>
      <c r="L30" s="41"/>
      <c r="M30" s="41">
        <v>2</v>
      </c>
      <c r="N30" s="41"/>
      <c r="O30" s="59"/>
      <c r="P30" s="59"/>
      <c r="Q30" s="59">
        <v>3</v>
      </c>
      <c r="R30" s="59"/>
      <c r="S30" s="59"/>
      <c r="T30" s="59"/>
      <c r="U30" s="59"/>
      <c r="V30" s="59"/>
      <c r="W30" s="41">
        <v>2</v>
      </c>
      <c r="X30" s="59"/>
      <c r="Y30" s="41"/>
      <c r="Z30" s="41">
        <v>2</v>
      </c>
      <c r="AA30" s="59"/>
      <c r="AB30" s="59">
        <v>0</v>
      </c>
      <c r="AC30" s="59">
        <v>2</v>
      </c>
      <c r="AD30" s="41">
        <v>3</v>
      </c>
      <c r="AE30" s="41"/>
      <c r="AF30" s="41"/>
      <c r="AG30" s="41">
        <v>2</v>
      </c>
      <c r="AH30" s="41">
        <v>2</v>
      </c>
      <c r="AI30" s="59"/>
    </row>
    <row r="31" spans="1:35" s="24" customFormat="1" ht="15.75" thickBot="1" x14ac:dyDescent="0.3">
      <c r="A31" s="154"/>
      <c r="B31" s="160"/>
      <c r="C31" s="48" t="s">
        <v>39</v>
      </c>
      <c r="D31" s="36">
        <f t="shared" si="1"/>
        <v>3698.0059999999999</v>
      </c>
      <c r="E31" s="60"/>
      <c r="F31" s="36">
        <v>390.4</v>
      </c>
      <c r="G31" s="60"/>
      <c r="H31" s="60"/>
      <c r="I31" s="36"/>
      <c r="J31" s="36">
        <v>220.1</v>
      </c>
      <c r="K31" s="60"/>
      <c r="L31" s="36"/>
      <c r="M31" s="36">
        <v>224.3</v>
      </c>
      <c r="N31" s="36"/>
      <c r="O31" s="61"/>
      <c r="P31" s="61"/>
      <c r="Q31" s="61">
        <v>342</v>
      </c>
      <c r="R31" s="61"/>
      <c r="S31" s="61"/>
      <c r="T31" s="61"/>
      <c r="U31" s="61"/>
      <c r="V31" s="61"/>
      <c r="W31" s="36">
        <v>292</v>
      </c>
      <c r="X31" s="61"/>
      <c r="Y31" s="36"/>
      <c r="Z31" s="36">
        <v>801.5</v>
      </c>
      <c r="AA31" s="61"/>
      <c r="AB31" s="61">
        <v>304.7</v>
      </c>
      <c r="AC31" s="61">
        <v>200.1</v>
      </c>
      <c r="AD31" s="36">
        <v>273.30599999999998</v>
      </c>
      <c r="AE31" s="60"/>
      <c r="AF31" s="36"/>
      <c r="AG31" s="36">
        <v>187.1</v>
      </c>
      <c r="AH31" s="36">
        <v>462.5</v>
      </c>
      <c r="AI31" s="61"/>
    </row>
    <row r="32" spans="1:35" s="24" customFormat="1" ht="15" customHeight="1" x14ac:dyDescent="0.25">
      <c r="A32" s="153" t="s">
        <v>73</v>
      </c>
      <c r="B32" s="158" t="s">
        <v>74</v>
      </c>
      <c r="C32" s="52" t="s">
        <v>42</v>
      </c>
      <c r="D32" s="53">
        <f t="shared" si="1"/>
        <v>0</v>
      </c>
      <c r="E32" s="55"/>
      <c r="F32" s="55"/>
      <c r="G32" s="55"/>
      <c r="H32" s="55"/>
      <c r="I32" s="55"/>
      <c r="J32" s="55"/>
      <c r="K32" s="54"/>
      <c r="L32" s="55"/>
      <c r="M32" s="55"/>
      <c r="N32" s="55"/>
      <c r="O32" s="56"/>
      <c r="P32" s="54"/>
      <c r="Q32" s="54"/>
      <c r="R32" s="55"/>
      <c r="S32" s="54"/>
      <c r="T32" s="56"/>
      <c r="U32" s="54"/>
      <c r="V32" s="55"/>
      <c r="W32" s="54"/>
      <c r="X32" s="55"/>
      <c r="Y32" s="55"/>
      <c r="Z32" s="54"/>
      <c r="AA32" s="55"/>
      <c r="AB32" s="55"/>
      <c r="AC32" s="55"/>
      <c r="AD32" s="55"/>
      <c r="AE32" s="55"/>
      <c r="AF32" s="55"/>
      <c r="AG32" s="55"/>
      <c r="AH32" s="55"/>
      <c r="AI32" s="55"/>
    </row>
    <row r="33" spans="1:35" s="24" customFormat="1" ht="15.75" thickBot="1" x14ac:dyDescent="0.3">
      <c r="A33" s="154"/>
      <c r="B33" s="160"/>
      <c r="C33" s="45" t="s">
        <v>39</v>
      </c>
      <c r="D33" s="36">
        <f t="shared" si="1"/>
        <v>0</v>
      </c>
      <c r="E33" s="51"/>
      <c r="F33" s="51"/>
      <c r="G33" s="51"/>
      <c r="H33" s="51"/>
      <c r="I33" s="51"/>
      <c r="J33" s="51"/>
      <c r="K33" s="50"/>
      <c r="L33" s="51"/>
      <c r="M33" s="51"/>
      <c r="N33" s="51"/>
      <c r="O33" s="50"/>
      <c r="P33" s="50"/>
      <c r="Q33" s="50"/>
      <c r="R33" s="50"/>
      <c r="S33" s="50"/>
      <c r="T33" s="36"/>
      <c r="U33" s="50"/>
      <c r="V33" s="51"/>
      <c r="W33" s="50"/>
      <c r="X33" s="51"/>
      <c r="Y33" s="51"/>
      <c r="Z33" s="50"/>
      <c r="AA33" s="51"/>
      <c r="AB33" s="51"/>
      <c r="AC33" s="51"/>
      <c r="AD33" s="51"/>
      <c r="AE33" s="51"/>
      <c r="AF33" s="50"/>
      <c r="AG33" s="51"/>
      <c r="AH33" s="51"/>
      <c r="AI33" s="51"/>
    </row>
    <row r="34" spans="1:35" s="24" customFormat="1" ht="15" customHeight="1" x14ac:dyDescent="0.25">
      <c r="A34" s="153" t="s">
        <v>75</v>
      </c>
      <c r="B34" s="158" t="s">
        <v>76</v>
      </c>
      <c r="C34" s="46" t="s">
        <v>42</v>
      </c>
      <c r="D34" s="53">
        <f t="shared" si="1"/>
        <v>0.39300000000000013</v>
      </c>
      <c r="E34" s="55"/>
      <c r="F34" s="54">
        <v>0.02</v>
      </c>
      <c r="G34" s="55"/>
      <c r="H34" s="55"/>
      <c r="I34" s="54"/>
      <c r="J34" s="55"/>
      <c r="K34" s="54"/>
      <c r="L34" s="54"/>
      <c r="M34" s="54">
        <v>3.2000000000000001E-2</v>
      </c>
      <c r="N34" s="55"/>
      <c r="O34" s="54"/>
      <c r="P34" s="54">
        <v>2.4E-2</v>
      </c>
      <c r="Q34" s="54"/>
      <c r="R34" s="54"/>
      <c r="S34" s="54"/>
      <c r="T34" s="54"/>
      <c r="U34" s="54"/>
      <c r="V34" s="54"/>
      <c r="W34" s="54">
        <v>8.0000000000000002E-3</v>
      </c>
      <c r="X34" s="54"/>
      <c r="Y34" s="54">
        <v>1.6E-2</v>
      </c>
      <c r="Z34" s="54">
        <v>0.1</v>
      </c>
      <c r="AA34" s="55"/>
      <c r="AB34" s="54">
        <v>0.1</v>
      </c>
      <c r="AC34" s="54">
        <v>1.6E-2</v>
      </c>
      <c r="AD34" s="54"/>
      <c r="AE34" s="54"/>
      <c r="AF34" s="54">
        <v>0.02</v>
      </c>
      <c r="AG34" s="54">
        <v>2.5000000000000001E-2</v>
      </c>
      <c r="AH34" s="54">
        <v>1.6E-2</v>
      </c>
      <c r="AI34" s="54">
        <v>1.6E-2</v>
      </c>
    </row>
    <row r="35" spans="1:35" s="24" customFormat="1" ht="18" customHeight="1" thickBot="1" x14ac:dyDescent="0.3">
      <c r="A35" s="154"/>
      <c r="B35" s="160"/>
      <c r="C35" s="45" t="s">
        <v>39</v>
      </c>
      <c r="D35" s="36">
        <f t="shared" si="1"/>
        <v>734.26299999999992</v>
      </c>
      <c r="E35" s="51"/>
      <c r="F35" s="50">
        <v>37.299999999999997</v>
      </c>
      <c r="G35" s="51"/>
      <c r="H35" s="51"/>
      <c r="I35" s="50"/>
      <c r="J35" s="51"/>
      <c r="K35" s="50"/>
      <c r="L35" s="50"/>
      <c r="M35" s="50">
        <v>59.8</v>
      </c>
      <c r="N35" s="51"/>
      <c r="O35" s="50"/>
      <c r="P35" s="50">
        <v>44.863</v>
      </c>
      <c r="Q35" s="50"/>
      <c r="R35" s="50"/>
      <c r="S35" s="50"/>
      <c r="T35" s="50"/>
      <c r="U35" s="50"/>
      <c r="V35" s="50"/>
      <c r="W35" s="50">
        <v>14.9</v>
      </c>
      <c r="X35" s="29"/>
      <c r="Y35" s="50">
        <v>29.9</v>
      </c>
      <c r="Z35" s="50">
        <v>186.9</v>
      </c>
      <c r="AA35" s="51"/>
      <c r="AB35" s="50">
        <v>186.9</v>
      </c>
      <c r="AC35" s="50">
        <v>29.9</v>
      </c>
      <c r="AD35" s="50"/>
      <c r="AE35" s="50"/>
      <c r="AF35" s="50">
        <v>37.299999999999997</v>
      </c>
      <c r="AG35" s="50">
        <v>46.7</v>
      </c>
      <c r="AH35" s="50">
        <v>29.9</v>
      </c>
      <c r="AI35" s="50">
        <v>29.9</v>
      </c>
    </row>
    <row r="36" spans="1:35" s="24" customFormat="1" ht="15" x14ac:dyDescent="0.25">
      <c r="A36" s="153" t="s">
        <v>77</v>
      </c>
      <c r="B36" s="155" t="s">
        <v>78</v>
      </c>
      <c r="C36" s="46" t="s">
        <v>62</v>
      </c>
      <c r="D36" s="16">
        <f t="shared" si="1"/>
        <v>0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55"/>
      <c r="P36" s="55"/>
      <c r="Q36" s="42"/>
      <c r="R36" s="42"/>
      <c r="S36" s="42"/>
      <c r="T36" s="42"/>
      <c r="U36" s="42"/>
      <c r="V36" s="42"/>
      <c r="W36" s="62"/>
      <c r="X36" s="42"/>
      <c r="Y36" s="42"/>
      <c r="Z36" s="62"/>
      <c r="AA36" s="62"/>
      <c r="AB36" s="62"/>
      <c r="AC36" s="62"/>
      <c r="AD36" s="62"/>
      <c r="AE36" s="62"/>
      <c r="AF36" s="62"/>
      <c r="AG36" s="62"/>
      <c r="AH36" s="62"/>
      <c r="AI36" s="62"/>
    </row>
    <row r="37" spans="1:35" s="24" customFormat="1" ht="15.75" thickBot="1" x14ac:dyDescent="0.3">
      <c r="A37" s="154"/>
      <c r="B37" s="156"/>
      <c r="C37" s="48" t="s">
        <v>39</v>
      </c>
      <c r="D37" s="36">
        <f t="shared" si="1"/>
        <v>0</v>
      </c>
      <c r="E37" s="51"/>
      <c r="F37" s="51"/>
      <c r="G37" s="51"/>
      <c r="H37" s="51"/>
      <c r="I37" s="50"/>
      <c r="J37" s="50"/>
      <c r="K37" s="51"/>
      <c r="L37" s="50"/>
      <c r="M37" s="50"/>
      <c r="N37" s="50"/>
      <c r="O37" s="50"/>
      <c r="P37" s="50"/>
      <c r="Q37" s="51"/>
      <c r="R37" s="51"/>
      <c r="S37" s="51"/>
      <c r="T37" s="51"/>
      <c r="U37" s="51"/>
      <c r="V37" s="51"/>
      <c r="W37" s="50"/>
      <c r="X37" s="50"/>
      <c r="Y37" s="51"/>
      <c r="Z37" s="51"/>
      <c r="AA37" s="50"/>
      <c r="AB37" s="50"/>
      <c r="AC37" s="50"/>
      <c r="AD37" s="50"/>
      <c r="AE37" s="50"/>
      <c r="AF37" s="50"/>
      <c r="AG37" s="51"/>
      <c r="AH37" s="51"/>
      <c r="AI37" s="51"/>
    </row>
    <row r="38" spans="1:35" s="24" customFormat="1" ht="15" x14ac:dyDescent="0.25">
      <c r="A38" s="153" t="s">
        <v>79</v>
      </c>
      <c r="B38" s="161" t="s">
        <v>80</v>
      </c>
      <c r="C38" s="52" t="s">
        <v>62</v>
      </c>
      <c r="D38" s="16">
        <f t="shared" si="1"/>
        <v>0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1:35" s="24" customFormat="1" ht="15.75" thickBot="1" x14ac:dyDescent="0.3">
      <c r="A39" s="154"/>
      <c r="B39" s="162"/>
      <c r="C39" s="45" t="s">
        <v>39</v>
      </c>
      <c r="D39" s="36">
        <f t="shared" si="1"/>
        <v>0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</row>
    <row r="40" spans="1:35" s="65" customFormat="1" ht="15" x14ac:dyDescent="0.25">
      <c r="A40" s="131" t="s">
        <v>81</v>
      </c>
      <c r="B40" s="155" t="s">
        <v>82</v>
      </c>
      <c r="C40" s="64" t="s">
        <v>67</v>
      </c>
      <c r="D40" s="53">
        <f t="shared" si="1"/>
        <v>3.5000000000000003E-2</v>
      </c>
      <c r="E40" s="54"/>
      <c r="F40" s="54"/>
      <c r="G40" s="54"/>
      <c r="H40" s="54">
        <v>3.5000000000000003E-2</v>
      </c>
      <c r="I40" s="62"/>
      <c r="J40" s="62"/>
      <c r="K40" s="62"/>
      <c r="L40" s="62"/>
      <c r="M40" s="62"/>
      <c r="N40" s="62"/>
      <c r="O40" s="62"/>
      <c r="P40" s="54"/>
      <c r="Q40" s="62"/>
      <c r="R40" s="62"/>
      <c r="S40" s="62"/>
      <c r="T40" s="54"/>
      <c r="U40" s="62"/>
      <c r="V40" s="62"/>
      <c r="W40" s="54"/>
      <c r="X40" s="62"/>
      <c r="Y40" s="62"/>
      <c r="Z40" s="62"/>
      <c r="AA40" s="62"/>
      <c r="AB40" s="62"/>
      <c r="AC40" s="62"/>
      <c r="AD40" s="54"/>
      <c r="AE40" s="62"/>
      <c r="AF40" s="62"/>
      <c r="AG40" s="62"/>
      <c r="AH40" s="54"/>
      <c r="AI40" s="62"/>
    </row>
    <row r="41" spans="1:35" s="65" customFormat="1" ht="15.75" thickBot="1" x14ac:dyDescent="0.3">
      <c r="A41" s="163"/>
      <c r="B41" s="156"/>
      <c r="C41" s="66" t="s">
        <v>39</v>
      </c>
      <c r="D41" s="36">
        <f t="shared" si="1"/>
        <v>44.7</v>
      </c>
      <c r="E41" s="50"/>
      <c r="F41" s="50"/>
      <c r="G41" s="50"/>
      <c r="H41" s="50">
        <v>44.7</v>
      </c>
      <c r="I41" s="50"/>
      <c r="J41" s="51"/>
      <c r="K41" s="50"/>
      <c r="L41" s="51"/>
      <c r="M41" s="51"/>
      <c r="N41" s="51"/>
      <c r="O41" s="51"/>
      <c r="P41" s="50"/>
      <c r="Q41" s="51"/>
      <c r="R41" s="51"/>
      <c r="S41" s="50"/>
      <c r="T41" s="50"/>
      <c r="U41" s="51"/>
      <c r="V41" s="51"/>
      <c r="W41" s="50"/>
      <c r="X41" s="51"/>
      <c r="Y41" s="50"/>
      <c r="Z41" s="50"/>
      <c r="AA41" s="51"/>
      <c r="AB41" s="51"/>
      <c r="AC41" s="51"/>
      <c r="AD41" s="50"/>
      <c r="AE41" s="51"/>
      <c r="AF41" s="50"/>
      <c r="AG41" s="51"/>
      <c r="AH41" s="50"/>
      <c r="AI41" s="50"/>
    </row>
    <row r="42" spans="1:35" s="24" customFormat="1" ht="15" x14ac:dyDescent="0.25">
      <c r="A42" s="153" t="s">
        <v>83</v>
      </c>
      <c r="B42" s="164" t="s">
        <v>84</v>
      </c>
      <c r="C42" s="52" t="s">
        <v>62</v>
      </c>
      <c r="D42" s="67">
        <f>E42+F42+G42+H42+I42+J42+K42+L42+M42+N42+O42+P42+Q42+R42+S42+T42+U42+V42+W42+X42+Y42+Z42+AA42+AB42+AC42+AD42+AE42+AF42+AG42+AH42+AI42</f>
        <v>165</v>
      </c>
      <c r="E42" s="39">
        <v>0</v>
      </c>
      <c r="F42" s="68">
        <v>4</v>
      </c>
      <c r="G42" s="39">
        <v>1</v>
      </c>
      <c r="H42" s="39">
        <v>1</v>
      </c>
      <c r="I42" s="39">
        <v>1</v>
      </c>
      <c r="J42" s="39">
        <v>4</v>
      </c>
      <c r="K42" s="39">
        <v>3</v>
      </c>
      <c r="L42" s="39">
        <v>1</v>
      </c>
      <c r="M42" s="39">
        <v>4</v>
      </c>
      <c r="N42" s="39">
        <v>2</v>
      </c>
      <c r="O42" s="39">
        <v>2</v>
      </c>
      <c r="P42" s="39">
        <v>3</v>
      </c>
      <c r="Q42" s="39">
        <v>3</v>
      </c>
      <c r="R42" s="39">
        <v>3</v>
      </c>
      <c r="S42" s="39">
        <v>2</v>
      </c>
      <c r="T42" s="39">
        <v>3</v>
      </c>
      <c r="U42" s="39">
        <v>2</v>
      </c>
      <c r="V42" s="39">
        <v>2</v>
      </c>
      <c r="W42" s="39">
        <v>2</v>
      </c>
      <c r="X42" s="39">
        <v>2</v>
      </c>
      <c r="Y42" s="39">
        <v>1</v>
      </c>
      <c r="Z42" s="39">
        <v>48</v>
      </c>
      <c r="AA42" s="39">
        <v>2</v>
      </c>
      <c r="AB42" s="39">
        <v>48</v>
      </c>
      <c r="AC42" s="39">
        <v>2</v>
      </c>
      <c r="AD42" s="39">
        <v>7</v>
      </c>
      <c r="AE42" s="39">
        <v>1</v>
      </c>
      <c r="AF42" s="39">
        <v>2</v>
      </c>
      <c r="AG42" s="39">
        <v>5</v>
      </c>
      <c r="AH42" s="39">
        <v>2</v>
      </c>
      <c r="AI42" s="39">
        <v>2</v>
      </c>
    </row>
    <row r="43" spans="1:35" s="24" customFormat="1" ht="15" x14ac:dyDescent="0.25">
      <c r="A43" s="143"/>
      <c r="B43" s="165"/>
      <c r="C43" s="48" t="s">
        <v>39</v>
      </c>
      <c r="D43" s="47">
        <f>E43+F43+G43+H43+I43+J43+K43+L43+M43+N43+O43+P43+Q43+R43+S43+T43+U43+V43+W43+X43+Y43+Z43+AA43+AB43+AC43+AD43+AE43+AF43+AG43+AH43+AI43</f>
        <v>302.44599999999997</v>
      </c>
      <c r="E43" s="29">
        <v>0</v>
      </c>
      <c r="F43" s="69">
        <v>5.2949999999999999</v>
      </c>
      <c r="G43" s="29">
        <v>1.3240000000000001</v>
      </c>
      <c r="H43" s="29">
        <v>1.3240000000000001</v>
      </c>
      <c r="I43" s="29">
        <v>1.3240000000000001</v>
      </c>
      <c r="J43" s="29">
        <v>5.2949999999999999</v>
      </c>
      <c r="K43" s="29">
        <v>3.9710000000000001</v>
      </c>
      <c r="L43" s="29">
        <v>1.3240000000000001</v>
      </c>
      <c r="M43" s="29">
        <v>5.2949999999999999</v>
      </c>
      <c r="N43" s="29">
        <v>2.6469999999999998</v>
      </c>
      <c r="O43" s="29">
        <v>2.6469999999999998</v>
      </c>
      <c r="P43" s="29">
        <v>3.9710000000000001</v>
      </c>
      <c r="Q43" s="29">
        <v>3.9710000000000001</v>
      </c>
      <c r="R43" s="29">
        <v>3.9710000000000001</v>
      </c>
      <c r="S43" s="29">
        <v>2.6469999999999998</v>
      </c>
      <c r="T43" s="29">
        <v>3.9710000000000001</v>
      </c>
      <c r="U43" s="29">
        <v>2.6469999999999998</v>
      </c>
      <c r="V43" s="29">
        <v>2.6469999999999998</v>
      </c>
      <c r="W43" s="29">
        <v>2.6469999999999998</v>
      </c>
      <c r="X43" s="29">
        <v>2.6469999999999998</v>
      </c>
      <c r="Y43" s="29">
        <v>1.325</v>
      </c>
      <c r="Z43" s="29">
        <v>105.556</v>
      </c>
      <c r="AA43" s="29">
        <v>2.6469999999999998</v>
      </c>
      <c r="AB43" s="29">
        <v>105.556</v>
      </c>
      <c r="AC43" s="29">
        <v>2.6469999999999998</v>
      </c>
      <c r="AD43" s="29">
        <v>9.266</v>
      </c>
      <c r="AE43" s="29">
        <v>1.325</v>
      </c>
      <c r="AF43" s="29">
        <v>2.6469999999999998</v>
      </c>
      <c r="AG43" s="29">
        <v>6.6180000000000003</v>
      </c>
      <c r="AH43" s="29">
        <v>2.6469999999999998</v>
      </c>
      <c r="AI43" s="29">
        <v>2.6469999999999998</v>
      </c>
    </row>
    <row r="44" spans="1:35" s="24" customFormat="1" ht="15" x14ac:dyDescent="0.25">
      <c r="A44" s="134" t="s">
        <v>85</v>
      </c>
      <c r="B44" s="166" t="s">
        <v>86</v>
      </c>
      <c r="C44" s="26" t="s">
        <v>62</v>
      </c>
      <c r="D44" s="16">
        <f t="shared" si="1"/>
        <v>20</v>
      </c>
      <c r="E44" s="41"/>
      <c r="F44" s="41">
        <v>4</v>
      </c>
      <c r="G44" s="41"/>
      <c r="H44" s="41"/>
      <c r="I44" s="41">
        <v>2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>
        <v>5</v>
      </c>
      <c r="AC44" s="41"/>
      <c r="AD44" s="41"/>
      <c r="AE44" s="41"/>
      <c r="AF44" s="41">
        <v>4</v>
      </c>
      <c r="AG44" s="41">
        <v>5</v>
      </c>
      <c r="AH44" s="41"/>
      <c r="AI44" s="41"/>
    </row>
    <row r="45" spans="1:35" s="24" customFormat="1" ht="15" x14ac:dyDescent="0.25">
      <c r="A45" s="135"/>
      <c r="B45" s="165"/>
      <c r="C45" s="26" t="s">
        <v>39</v>
      </c>
      <c r="D45" s="27">
        <f t="shared" si="1"/>
        <v>365</v>
      </c>
      <c r="E45" s="28"/>
      <c r="F45" s="29">
        <v>80</v>
      </c>
      <c r="G45" s="28"/>
      <c r="H45" s="28"/>
      <c r="I45" s="29">
        <v>30</v>
      </c>
      <c r="J45" s="29"/>
      <c r="K45" s="29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9"/>
      <c r="W45" s="28"/>
      <c r="X45" s="28"/>
      <c r="Y45" s="28"/>
      <c r="Z45" s="29"/>
      <c r="AA45" s="28"/>
      <c r="AB45" s="29">
        <v>100</v>
      </c>
      <c r="AC45" s="28"/>
      <c r="AD45" s="28"/>
      <c r="AE45" s="29"/>
      <c r="AF45" s="29">
        <v>80</v>
      </c>
      <c r="AG45" s="29">
        <v>75</v>
      </c>
      <c r="AH45" s="28"/>
      <c r="AI45" s="29"/>
    </row>
    <row r="46" spans="1:35" s="71" customFormat="1" ht="15.75" customHeight="1" x14ac:dyDescent="0.25">
      <c r="A46" s="134" t="s">
        <v>87</v>
      </c>
      <c r="B46" s="166" t="s">
        <v>88</v>
      </c>
      <c r="C46" s="26" t="s">
        <v>62</v>
      </c>
      <c r="D46" s="58">
        <f t="shared" si="1"/>
        <v>61</v>
      </c>
      <c r="E46" s="41"/>
      <c r="F46" s="41"/>
      <c r="G46" s="41"/>
      <c r="H46" s="41"/>
      <c r="I46" s="70">
        <v>3</v>
      </c>
      <c r="J46" s="41"/>
      <c r="K46" s="41"/>
      <c r="L46" s="70">
        <v>4</v>
      </c>
      <c r="M46" s="70">
        <v>6</v>
      </c>
      <c r="N46" s="41"/>
      <c r="O46" s="41"/>
      <c r="P46" s="70">
        <v>16</v>
      </c>
      <c r="Q46" s="70">
        <v>12</v>
      </c>
      <c r="R46" s="70">
        <v>4</v>
      </c>
      <c r="S46" s="70">
        <v>4</v>
      </c>
      <c r="T46" s="70">
        <v>4</v>
      </c>
      <c r="U46" s="70">
        <v>4</v>
      </c>
      <c r="V46" s="70">
        <v>4</v>
      </c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</row>
    <row r="47" spans="1:35" s="71" customFormat="1" ht="17.25" customHeight="1" x14ac:dyDescent="0.25">
      <c r="A47" s="135"/>
      <c r="B47" s="165"/>
      <c r="C47" s="26" t="s">
        <v>39</v>
      </c>
      <c r="D47" s="27">
        <f t="shared" si="1"/>
        <v>1250.8349999999998</v>
      </c>
      <c r="E47" s="29"/>
      <c r="F47" s="29"/>
      <c r="G47" s="29"/>
      <c r="H47" s="29"/>
      <c r="I47" s="72">
        <v>61.37</v>
      </c>
      <c r="J47" s="28"/>
      <c r="K47" s="29"/>
      <c r="L47" s="72">
        <v>81.93</v>
      </c>
      <c r="M47" s="72">
        <v>122.745</v>
      </c>
      <c r="N47" s="29"/>
      <c r="O47" s="29"/>
      <c r="P47" s="72">
        <v>330.15</v>
      </c>
      <c r="Q47" s="72">
        <v>245.49</v>
      </c>
      <c r="R47" s="72">
        <v>81.83</v>
      </c>
      <c r="S47" s="72">
        <v>81.83</v>
      </c>
      <c r="T47" s="72">
        <v>81.83</v>
      </c>
      <c r="U47" s="72">
        <v>81.83</v>
      </c>
      <c r="V47" s="72">
        <v>81.83</v>
      </c>
      <c r="W47" s="28"/>
      <c r="X47" s="29"/>
      <c r="Y47" s="29"/>
      <c r="Z47" s="28"/>
      <c r="AA47" s="29"/>
      <c r="AB47" s="29"/>
      <c r="AC47" s="29"/>
      <c r="AD47" s="29"/>
      <c r="AE47" s="29"/>
      <c r="AF47" s="29"/>
      <c r="AG47" s="28"/>
      <c r="AH47" s="28"/>
      <c r="AI47" s="28"/>
    </row>
    <row r="48" spans="1:35" s="71" customFormat="1" ht="15" customHeight="1" x14ac:dyDescent="0.25">
      <c r="A48" s="134" t="s">
        <v>89</v>
      </c>
      <c r="B48" s="167" t="s">
        <v>90</v>
      </c>
      <c r="C48" s="26" t="s">
        <v>42</v>
      </c>
      <c r="D48" s="27">
        <f t="shared" si="1"/>
        <v>0.32400000000000007</v>
      </c>
      <c r="E48" s="42"/>
      <c r="F48" s="42"/>
      <c r="G48" s="42"/>
      <c r="H48" s="42"/>
      <c r="I48" s="42">
        <v>1.7999999999999999E-2</v>
      </c>
      <c r="J48" s="29">
        <v>1.7999999999999999E-2</v>
      </c>
      <c r="K48" s="42"/>
      <c r="L48" s="42"/>
      <c r="M48" s="42"/>
      <c r="N48" s="42"/>
      <c r="O48" s="42"/>
      <c r="P48" s="42"/>
      <c r="Q48" s="42">
        <v>2.4E-2</v>
      </c>
      <c r="R48" s="29">
        <v>0.02</v>
      </c>
      <c r="S48" s="29">
        <v>0.02</v>
      </c>
      <c r="T48" s="29">
        <v>0.02</v>
      </c>
      <c r="U48" s="29">
        <v>0.02</v>
      </c>
      <c r="V48" s="29">
        <v>0.02</v>
      </c>
      <c r="W48" s="42"/>
      <c r="X48" s="42"/>
      <c r="Y48" s="42"/>
      <c r="Z48" s="42">
        <v>0.108</v>
      </c>
      <c r="AA48" s="42"/>
      <c r="AB48" s="42"/>
      <c r="AC48" s="42">
        <v>2.5999999999999999E-2</v>
      </c>
      <c r="AD48" s="42"/>
      <c r="AE48" s="42"/>
      <c r="AF48" s="29">
        <v>0.03</v>
      </c>
      <c r="AG48" s="42"/>
      <c r="AH48" s="42"/>
      <c r="AI48" s="42"/>
    </row>
    <row r="49" spans="1:35" s="71" customFormat="1" ht="21.6" customHeight="1" x14ac:dyDescent="0.25">
      <c r="A49" s="135"/>
      <c r="B49" s="168"/>
      <c r="C49" s="26" t="s">
        <v>39</v>
      </c>
      <c r="D49" s="27">
        <f t="shared" si="1"/>
        <v>256.15000000000003</v>
      </c>
      <c r="E49" s="29"/>
      <c r="F49" s="29"/>
      <c r="G49" s="29"/>
      <c r="H49" s="29"/>
      <c r="I49" s="29">
        <v>30</v>
      </c>
      <c r="J49" s="29">
        <v>30</v>
      </c>
      <c r="K49" s="29"/>
      <c r="L49" s="28"/>
      <c r="M49" s="29"/>
      <c r="N49" s="29"/>
      <c r="O49" s="28"/>
      <c r="P49" s="28"/>
      <c r="Q49" s="29">
        <v>40</v>
      </c>
      <c r="R49" s="29">
        <v>6.4</v>
      </c>
      <c r="S49" s="29">
        <v>6.4</v>
      </c>
      <c r="T49" s="29">
        <v>6.4</v>
      </c>
      <c r="U49" s="29">
        <v>6.4</v>
      </c>
      <c r="V49" s="29">
        <v>6.4</v>
      </c>
      <c r="W49" s="28"/>
      <c r="X49" s="28"/>
      <c r="Y49" s="28"/>
      <c r="Z49" s="29">
        <v>41.95</v>
      </c>
      <c r="AA49" s="29"/>
      <c r="AB49" s="29"/>
      <c r="AC49" s="29">
        <f>21+11.2</f>
        <v>32.200000000000003</v>
      </c>
      <c r="AD49" s="29"/>
      <c r="AE49" s="28"/>
      <c r="AF49" s="29">
        <v>50</v>
      </c>
      <c r="AG49" s="29"/>
      <c r="AH49" s="28"/>
      <c r="AI49" s="29"/>
    </row>
    <row r="50" spans="1:35" s="71" customFormat="1" ht="15" x14ac:dyDescent="0.25">
      <c r="A50" s="169" t="s">
        <v>91</v>
      </c>
      <c r="B50" s="171" t="s">
        <v>92</v>
      </c>
      <c r="C50" s="73" t="s">
        <v>62</v>
      </c>
      <c r="D50" s="58">
        <f t="shared" si="1"/>
        <v>2</v>
      </c>
      <c r="E50" s="41"/>
      <c r="F50" s="41"/>
      <c r="G50" s="41"/>
      <c r="H50" s="41"/>
      <c r="I50" s="41"/>
      <c r="J50" s="41"/>
      <c r="K50" s="41">
        <v>2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</row>
    <row r="51" spans="1:35" s="71" customFormat="1" ht="15" x14ac:dyDescent="0.25">
      <c r="A51" s="170"/>
      <c r="B51" s="141"/>
      <c r="C51" s="73" t="s">
        <v>39</v>
      </c>
      <c r="D51" s="27">
        <f t="shared" si="1"/>
        <v>6.2</v>
      </c>
      <c r="E51" s="28"/>
      <c r="F51" s="28"/>
      <c r="G51" s="28"/>
      <c r="H51" s="28"/>
      <c r="I51" s="28"/>
      <c r="J51" s="28"/>
      <c r="K51" s="29">
        <v>6.2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9"/>
      <c r="AI51" s="29"/>
    </row>
    <row r="52" spans="1:35" s="71" customFormat="1" ht="15" x14ac:dyDescent="0.25">
      <c r="A52" s="134" t="s">
        <v>93</v>
      </c>
      <c r="B52" s="172" t="s">
        <v>94</v>
      </c>
      <c r="C52" s="26" t="s">
        <v>62</v>
      </c>
      <c r="D52" s="58">
        <f t="shared" si="1"/>
        <v>0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</row>
    <row r="53" spans="1:35" s="74" customFormat="1" ht="15" customHeight="1" x14ac:dyDescent="0.25">
      <c r="A53" s="135"/>
      <c r="B53" s="173"/>
      <c r="C53" s="26" t="s">
        <v>39</v>
      </c>
      <c r="D53" s="27">
        <f t="shared" si="1"/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</row>
    <row r="54" spans="1:35" s="71" customFormat="1" ht="15" customHeight="1" x14ac:dyDescent="0.25">
      <c r="A54" s="134" t="s">
        <v>95</v>
      </c>
      <c r="B54" s="166" t="s">
        <v>96</v>
      </c>
      <c r="C54" s="26" t="s">
        <v>97</v>
      </c>
      <c r="D54" s="27">
        <f t="shared" si="1"/>
        <v>0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</row>
    <row r="55" spans="1:35" s="71" customFormat="1" ht="18.600000000000001" customHeight="1" x14ac:dyDescent="0.25">
      <c r="A55" s="135"/>
      <c r="B55" s="165"/>
      <c r="C55" s="26" t="s">
        <v>39</v>
      </c>
      <c r="D55" s="27">
        <f t="shared" si="1"/>
        <v>0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</row>
    <row r="56" spans="1:35" s="24" customFormat="1" ht="15" x14ac:dyDescent="0.25">
      <c r="A56" s="134" t="s">
        <v>98</v>
      </c>
      <c r="B56" s="166" t="s">
        <v>99</v>
      </c>
      <c r="C56" s="26" t="s">
        <v>62</v>
      </c>
      <c r="D56" s="58">
        <f t="shared" si="1"/>
        <v>0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</row>
    <row r="57" spans="1:35" s="24" customFormat="1" ht="15" x14ac:dyDescent="0.25">
      <c r="A57" s="135"/>
      <c r="B57" s="165"/>
      <c r="C57" s="26" t="s">
        <v>39</v>
      </c>
      <c r="D57" s="27">
        <f t="shared" si="1"/>
        <v>0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s="24" customFormat="1" ht="15" x14ac:dyDescent="0.25">
      <c r="A58" s="142" t="s">
        <v>100</v>
      </c>
      <c r="B58" s="166" t="s">
        <v>101</v>
      </c>
      <c r="C58" s="46" t="s">
        <v>62</v>
      </c>
      <c r="D58" s="58">
        <f t="shared" si="1"/>
        <v>0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</row>
    <row r="59" spans="1:35" s="24" customFormat="1" ht="15.75" thickBot="1" x14ac:dyDescent="0.3">
      <c r="A59" s="154"/>
      <c r="B59" s="174"/>
      <c r="C59" s="45" t="s">
        <v>39</v>
      </c>
      <c r="D59" s="36">
        <f t="shared" si="1"/>
        <v>0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</row>
    <row r="60" spans="1:35" s="24" customFormat="1" ht="15" customHeight="1" x14ac:dyDescent="0.25">
      <c r="A60" s="153" t="s">
        <v>102</v>
      </c>
      <c r="B60" s="164" t="s">
        <v>103</v>
      </c>
      <c r="C60" s="46" t="s">
        <v>104</v>
      </c>
      <c r="D60" s="53">
        <f t="shared" si="1"/>
        <v>4.7E-2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>
        <v>1.4999999999999999E-2</v>
      </c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>
        <v>3.2000000000000001E-2</v>
      </c>
      <c r="AI60" s="39"/>
    </row>
    <row r="61" spans="1:35" s="24" customFormat="1" ht="20.45" customHeight="1" x14ac:dyDescent="0.25">
      <c r="A61" s="143"/>
      <c r="B61" s="165"/>
      <c r="C61" s="48" t="s">
        <v>39</v>
      </c>
      <c r="D61" s="27">
        <f t="shared" si="1"/>
        <v>19.200000000000003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7">
        <v>6.4</v>
      </c>
      <c r="R61" s="41"/>
      <c r="S61" s="41"/>
      <c r="T61" s="41"/>
      <c r="U61" s="41"/>
      <c r="V61" s="41"/>
      <c r="W61" s="41"/>
      <c r="X61" s="41"/>
      <c r="Y61" s="41"/>
      <c r="Z61" s="47"/>
      <c r="AA61" s="41"/>
      <c r="AB61" s="41"/>
      <c r="AC61" s="41"/>
      <c r="AD61" s="41"/>
      <c r="AE61" s="41"/>
      <c r="AF61" s="41"/>
      <c r="AG61" s="41"/>
      <c r="AH61" s="47">
        <v>12.8</v>
      </c>
      <c r="AI61" s="41"/>
    </row>
    <row r="62" spans="1:35" s="24" customFormat="1" ht="15" customHeight="1" x14ac:dyDescent="0.25">
      <c r="A62" s="134" t="s">
        <v>105</v>
      </c>
      <c r="B62" s="166" t="s">
        <v>106</v>
      </c>
      <c r="C62" s="26" t="s">
        <v>97</v>
      </c>
      <c r="D62" s="27">
        <f t="shared" si="1"/>
        <v>6.5000000000000002E-2</v>
      </c>
      <c r="E62" s="41">
        <v>1.4999999999999999E-2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7"/>
      <c r="R62" s="47">
        <v>0.05</v>
      </c>
      <c r="S62" s="47"/>
      <c r="T62" s="47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</row>
    <row r="63" spans="1:35" s="24" customFormat="1" ht="19.149999999999999" customHeight="1" thickBot="1" x14ac:dyDescent="0.3">
      <c r="A63" s="175"/>
      <c r="B63" s="174"/>
      <c r="C63" s="45" t="s">
        <v>39</v>
      </c>
      <c r="D63" s="36">
        <f t="shared" si="1"/>
        <v>113.75</v>
      </c>
      <c r="E63" s="36">
        <v>26.25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36"/>
      <c r="Q63" s="36"/>
      <c r="R63" s="36">
        <v>87.5</v>
      </c>
      <c r="S63" s="36"/>
      <c r="T63" s="36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</row>
    <row r="64" spans="1:35" s="24" customFormat="1" ht="19.149999999999999" customHeight="1" thickBot="1" x14ac:dyDescent="0.3">
      <c r="A64" s="76"/>
      <c r="B64" s="164" t="s">
        <v>107</v>
      </c>
      <c r="C64" s="46" t="s">
        <v>62</v>
      </c>
      <c r="D64" s="16">
        <f t="shared" si="1"/>
        <v>44</v>
      </c>
      <c r="E64" s="67"/>
      <c r="F64" s="67">
        <v>6</v>
      </c>
      <c r="G64" s="67"/>
      <c r="H64" s="67"/>
      <c r="I64" s="67"/>
      <c r="J64" s="67"/>
      <c r="K64" s="67"/>
      <c r="L64" s="67"/>
      <c r="M64" s="67">
        <v>6</v>
      </c>
      <c r="N64" s="67"/>
      <c r="O64" s="67"/>
      <c r="P64" s="56"/>
      <c r="Q64" s="67">
        <v>12</v>
      </c>
      <c r="R64" s="56"/>
      <c r="S64" s="56"/>
      <c r="T64" s="56"/>
      <c r="U64" s="67"/>
      <c r="V64" s="67"/>
      <c r="W64" s="67"/>
      <c r="X64" s="67"/>
      <c r="Y64" s="67"/>
      <c r="Z64" s="67"/>
      <c r="AA64" s="67"/>
      <c r="AB64" s="67"/>
      <c r="AC64" s="67"/>
      <c r="AD64" s="67">
        <v>12</v>
      </c>
      <c r="AE64" s="67"/>
      <c r="AF64" s="67"/>
      <c r="AG64" s="67">
        <v>8</v>
      </c>
      <c r="AH64" s="67"/>
      <c r="AI64" s="67"/>
    </row>
    <row r="65" spans="1:35" s="24" customFormat="1" ht="19.149999999999999" customHeight="1" thickBot="1" x14ac:dyDescent="0.3">
      <c r="A65" s="76"/>
      <c r="B65" s="174"/>
      <c r="C65" s="48" t="s">
        <v>39</v>
      </c>
      <c r="D65" s="36">
        <f t="shared" si="1"/>
        <v>55.19</v>
      </c>
      <c r="E65" s="77"/>
      <c r="F65" s="78">
        <v>7.52</v>
      </c>
      <c r="G65" s="77"/>
      <c r="H65" s="77"/>
      <c r="I65" s="77"/>
      <c r="J65" s="77"/>
      <c r="K65" s="77"/>
      <c r="L65" s="77"/>
      <c r="M65" s="78">
        <v>7.52</v>
      </c>
      <c r="N65" s="77"/>
      <c r="O65" s="77"/>
      <c r="P65" s="78"/>
      <c r="Q65" s="36">
        <v>15.05</v>
      </c>
      <c r="R65" s="36"/>
      <c r="S65" s="36"/>
      <c r="T65" s="36"/>
      <c r="U65" s="60"/>
      <c r="V65" s="60"/>
      <c r="W65" s="60"/>
      <c r="X65" s="60"/>
      <c r="Y65" s="60"/>
      <c r="Z65" s="60"/>
      <c r="AA65" s="60"/>
      <c r="AB65" s="60"/>
      <c r="AC65" s="60"/>
      <c r="AD65" s="36">
        <v>15.05</v>
      </c>
      <c r="AE65" s="60"/>
      <c r="AF65" s="36"/>
      <c r="AG65" s="36">
        <v>10.050000000000001</v>
      </c>
      <c r="AH65" s="60"/>
      <c r="AI65" s="60"/>
    </row>
    <row r="66" spans="1:35" s="24" customFormat="1" ht="20.45" customHeight="1" thickBot="1" x14ac:dyDescent="0.3">
      <c r="A66" s="79" t="s">
        <v>108</v>
      </c>
      <c r="B66" s="11" t="s">
        <v>109</v>
      </c>
      <c r="C66" s="12" t="s">
        <v>39</v>
      </c>
      <c r="D66" s="80">
        <f t="shared" si="1"/>
        <v>1187.482</v>
      </c>
      <c r="E66" s="81">
        <f t="shared" ref="E66:AI66" si="4">E68+E78+E80</f>
        <v>16.684000000000001</v>
      </c>
      <c r="F66" s="81">
        <f t="shared" si="4"/>
        <v>115.48299999999999</v>
      </c>
      <c r="G66" s="81">
        <f t="shared" si="4"/>
        <v>21.454999999999998</v>
      </c>
      <c r="H66" s="81">
        <f t="shared" si="4"/>
        <v>21.445</v>
      </c>
      <c r="I66" s="81">
        <f t="shared" si="4"/>
        <v>17.671999999999997</v>
      </c>
      <c r="J66" s="81">
        <f t="shared" si="4"/>
        <v>42.509</v>
      </c>
      <c r="K66" s="81">
        <f t="shared" si="4"/>
        <v>111.143</v>
      </c>
      <c r="L66" s="81">
        <f t="shared" si="4"/>
        <v>21.372</v>
      </c>
      <c r="M66" s="81">
        <f t="shared" si="4"/>
        <v>38.58</v>
      </c>
      <c r="N66" s="81">
        <f t="shared" si="4"/>
        <v>35.112000000000002</v>
      </c>
      <c r="O66" s="81">
        <f t="shared" si="4"/>
        <v>26.273</v>
      </c>
      <c r="P66" s="81">
        <f t="shared" si="4"/>
        <v>27.664999999999999</v>
      </c>
      <c r="Q66" s="82">
        <f t="shared" si="4"/>
        <v>51.191999999999993</v>
      </c>
      <c r="R66" s="82">
        <f t="shared" si="4"/>
        <v>28.753999999999998</v>
      </c>
      <c r="S66" s="82">
        <f t="shared" si="4"/>
        <v>28.753999999999998</v>
      </c>
      <c r="T66" s="82">
        <f t="shared" si="4"/>
        <v>43.548000000000002</v>
      </c>
      <c r="U66" s="82">
        <f t="shared" si="4"/>
        <v>27.597999999999999</v>
      </c>
      <c r="V66" s="82">
        <f t="shared" si="4"/>
        <v>24.024000000000001</v>
      </c>
      <c r="W66" s="82">
        <f t="shared" si="4"/>
        <v>33.549999999999997</v>
      </c>
      <c r="X66" s="82">
        <f t="shared" si="4"/>
        <v>21.643000000000001</v>
      </c>
      <c r="Y66" s="83">
        <f t="shared" si="4"/>
        <v>27.597999999999999</v>
      </c>
      <c r="Z66" s="83">
        <f>Z68+Z78+Z80</f>
        <v>63.347999999999999</v>
      </c>
      <c r="AA66" s="83">
        <f>AA68+AA78+AA80</f>
        <v>26.273</v>
      </c>
      <c r="AB66" s="83">
        <f>AB68+AB78+AB80</f>
        <v>63.347999999999999</v>
      </c>
      <c r="AC66" s="82">
        <f t="shared" ref="AC66" si="5">AC68+AC78+AC80</f>
        <v>28.993000000000002</v>
      </c>
      <c r="AD66" s="83">
        <f t="shared" si="4"/>
        <v>26.273</v>
      </c>
      <c r="AE66" s="83">
        <f t="shared" si="4"/>
        <v>26.273</v>
      </c>
      <c r="AF66" s="83">
        <f t="shared" si="4"/>
        <v>26.273</v>
      </c>
      <c r="AG66" s="83">
        <f t="shared" si="4"/>
        <v>26.273</v>
      </c>
      <c r="AH66" s="83">
        <f t="shared" si="4"/>
        <v>58.236999999999995</v>
      </c>
      <c r="AI66" s="83">
        <f t="shared" si="4"/>
        <v>60.137</v>
      </c>
    </row>
    <row r="67" spans="1:35" s="24" customFormat="1" ht="15" x14ac:dyDescent="0.25">
      <c r="A67" s="176" t="s">
        <v>110</v>
      </c>
      <c r="B67" s="178" t="s">
        <v>111</v>
      </c>
      <c r="C67" s="84" t="s">
        <v>67</v>
      </c>
      <c r="D67" s="85">
        <f t="shared" si="1"/>
        <v>0.27100000000000013</v>
      </c>
      <c r="E67" s="86">
        <f t="shared" ref="E67:V68" si="6">E69+E71+E73+E75</f>
        <v>5.0000000000000001E-3</v>
      </c>
      <c r="F67" s="86">
        <f t="shared" si="6"/>
        <v>0.03</v>
      </c>
      <c r="G67" s="86">
        <f t="shared" si="6"/>
        <v>5.0000000000000001E-3</v>
      </c>
      <c r="H67" s="86">
        <f t="shared" si="6"/>
        <v>5.0000000000000001E-3</v>
      </c>
      <c r="I67" s="86">
        <f t="shared" si="6"/>
        <v>4.0000000000000001E-3</v>
      </c>
      <c r="J67" s="86">
        <f t="shared" si="6"/>
        <v>6.0000000000000001E-3</v>
      </c>
      <c r="K67" s="86">
        <f t="shared" si="6"/>
        <v>0.03</v>
      </c>
      <c r="L67" s="86">
        <f t="shared" si="6"/>
        <v>7.0000000000000001E-3</v>
      </c>
      <c r="M67" s="86">
        <f t="shared" si="6"/>
        <v>9.0000000000000011E-3</v>
      </c>
      <c r="N67" s="86">
        <f t="shared" si="6"/>
        <v>6.0000000000000001E-3</v>
      </c>
      <c r="O67" s="86">
        <f t="shared" si="6"/>
        <v>6.0000000000000001E-3</v>
      </c>
      <c r="P67" s="86">
        <f t="shared" si="6"/>
        <v>7.0000000000000001E-3</v>
      </c>
      <c r="Q67" s="87">
        <f t="shared" si="6"/>
        <v>1.4E-2</v>
      </c>
      <c r="R67" s="87">
        <f t="shared" si="6"/>
        <v>8.0000000000000002E-3</v>
      </c>
      <c r="S67" s="87">
        <f t="shared" si="6"/>
        <v>8.0000000000000002E-3</v>
      </c>
      <c r="T67" s="87">
        <f t="shared" si="6"/>
        <v>8.0000000000000002E-3</v>
      </c>
      <c r="U67" s="87">
        <f t="shared" si="6"/>
        <v>7.0000000000000001E-3</v>
      </c>
      <c r="V67" s="87">
        <f t="shared" si="6"/>
        <v>7.0000000000000001E-3</v>
      </c>
      <c r="W67" s="87">
        <f>W69+W71+W73+W75</f>
        <v>7.0000000000000001E-3</v>
      </c>
      <c r="X67" s="87">
        <f t="shared" ref="X67:AI68" si="7">X69+X71+X73+X75</f>
        <v>7.0000000000000001E-3</v>
      </c>
      <c r="Y67" s="86">
        <f t="shared" si="7"/>
        <v>7.0000000000000001E-3</v>
      </c>
      <c r="Z67" s="86">
        <f t="shared" si="7"/>
        <v>6.0000000000000001E-3</v>
      </c>
      <c r="AA67" s="86">
        <f t="shared" si="7"/>
        <v>6.0000000000000001E-3</v>
      </c>
      <c r="AB67" s="86">
        <f t="shared" si="7"/>
        <v>6.0000000000000001E-3</v>
      </c>
      <c r="AC67" s="87">
        <f t="shared" si="7"/>
        <v>7.0000000000000001E-3</v>
      </c>
      <c r="AD67" s="86">
        <f t="shared" si="7"/>
        <v>6.0000000000000001E-3</v>
      </c>
      <c r="AE67" s="86">
        <f t="shared" si="7"/>
        <v>6.0000000000000001E-3</v>
      </c>
      <c r="AF67" s="86">
        <f t="shared" si="7"/>
        <v>6.0000000000000001E-3</v>
      </c>
      <c r="AG67" s="86">
        <f t="shared" si="7"/>
        <v>6.0000000000000001E-3</v>
      </c>
      <c r="AH67" s="86">
        <f t="shared" si="7"/>
        <v>1.3999999999999999E-2</v>
      </c>
      <c r="AI67" s="86">
        <f t="shared" si="7"/>
        <v>1.4999999999999999E-2</v>
      </c>
    </row>
    <row r="68" spans="1:35" s="24" customFormat="1" ht="15" x14ac:dyDescent="0.25">
      <c r="A68" s="177"/>
      <c r="B68" s="179"/>
      <c r="C68" s="20" t="s">
        <v>39</v>
      </c>
      <c r="D68" s="21">
        <f t="shared" si="1"/>
        <v>375.15100000000012</v>
      </c>
      <c r="E68" s="87">
        <f t="shared" si="6"/>
        <v>7.1589999999999998</v>
      </c>
      <c r="F68" s="87">
        <f t="shared" si="6"/>
        <v>40.732999999999997</v>
      </c>
      <c r="G68" s="87">
        <f t="shared" si="6"/>
        <v>7.1689999999999996</v>
      </c>
      <c r="H68" s="87">
        <f t="shared" si="6"/>
        <v>7.1589999999999998</v>
      </c>
      <c r="I68" s="87">
        <f t="shared" si="6"/>
        <v>5.7669999999999995</v>
      </c>
      <c r="J68" s="87">
        <f t="shared" si="6"/>
        <v>8.4130000000000003</v>
      </c>
      <c r="K68" s="87">
        <f t="shared" si="6"/>
        <v>40.732999999999997</v>
      </c>
      <c r="L68" s="87">
        <f t="shared" si="6"/>
        <v>9.4669999999999987</v>
      </c>
      <c r="M68" s="87">
        <f t="shared" si="6"/>
        <v>11.881</v>
      </c>
      <c r="N68" s="87">
        <f t="shared" si="6"/>
        <v>8.4130000000000003</v>
      </c>
      <c r="O68" s="87">
        <f t="shared" si="6"/>
        <v>8.4130000000000003</v>
      </c>
      <c r="P68" s="87">
        <f t="shared" si="6"/>
        <v>9.8049999999999997</v>
      </c>
      <c r="Q68" s="87">
        <f t="shared" si="6"/>
        <v>18.537999999999997</v>
      </c>
      <c r="R68" s="87">
        <f t="shared" si="6"/>
        <v>10.893999999999998</v>
      </c>
      <c r="S68" s="87">
        <f t="shared" si="6"/>
        <v>10.893999999999998</v>
      </c>
      <c r="T68" s="87">
        <f t="shared" si="6"/>
        <v>10.893999999999998</v>
      </c>
      <c r="U68" s="87">
        <f t="shared" si="6"/>
        <v>9.7379999999999995</v>
      </c>
      <c r="V68" s="87">
        <f t="shared" si="6"/>
        <v>9.7379999999999995</v>
      </c>
      <c r="W68" s="87">
        <f>W70+W72+W74+W76</f>
        <v>9.7379999999999995</v>
      </c>
      <c r="X68" s="87">
        <f t="shared" si="7"/>
        <v>9.7379999999999995</v>
      </c>
      <c r="Y68" s="87">
        <f t="shared" si="7"/>
        <v>9.7379999999999995</v>
      </c>
      <c r="Z68" s="87">
        <f t="shared" si="7"/>
        <v>8.581999999999999</v>
      </c>
      <c r="AA68" s="87">
        <f t="shared" si="7"/>
        <v>8.4130000000000003</v>
      </c>
      <c r="AB68" s="87">
        <f t="shared" si="7"/>
        <v>8.581999999999999</v>
      </c>
      <c r="AC68" s="87">
        <f t="shared" si="7"/>
        <v>9.7379999999999995</v>
      </c>
      <c r="AD68" s="87">
        <f t="shared" si="7"/>
        <v>8.4130000000000003</v>
      </c>
      <c r="AE68" s="87">
        <f t="shared" si="7"/>
        <v>8.4130000000000003</v>
      </c>
      <c r="AF68" s="87">
        <f t="shared" si="7"/>
        <v>8.4130000000000003</v>
      </c>
      <c r="AG68" s="87">
        <f t="shared" si="7"/>
        <v>8.4130000000000003</v>
      </c>
      <c r="AH68" s="87">
        <f t="shared" si="7"/>
        <v>19.631</v>
      </c>
      <c r="AI68" s="87">
        <f t="shared" si="7"/>
        <v>21.530999999999999</v>
      </c>
    </row>
    <row r="69" spans="1:35" ht="15" x14ac:dyDescent="0.25">
      <c r="A69" s="142" t="s">
        <v>112</v>
      </c>
      <c r="B69" s="136" t="s">
        <v>113</v>
      </c>
      <c r="C69" s="26" t="s">
        <v>114</v>
      </c>
      <c r="D69" s="27">
        <f t="shared" si="1"/>
        <v>4.2000000000000023E-2</v>
      </c>
      <c r="E69" s="29">
        <v>1E-3</v>
      </c>
      <c r="F69" s="29">
        <v>4.0000000000000001E-3</v>
      </c>
      <c r="G69" s="29">
        <v>1E-3</v>
      </c>
      <c r="H69" s="29">
        <v>1E-3</v>
      </c>
      <c r="I69" s="29">
        <v>1E-3</v>
      </c>
      <c r="J69" s="29">
        <v>1E-3</v>
      </c>
      <c r="K69" s="29">
        <v>4.0000000000000001E-3</v>
      </c>
      <c r="L69" s="29">
        <v>1E-3</v>
      </c>
      <c r="M69" s="29">
        <v>1E-3</v>
      </c>
      <c r="N69" s="29">
        <v>1E-3</v>
      </c>
      <c r="O69" s="29">
        <v>1E-3</v>
      </c>
      <c r="P69" s="29">
        <v>1E-3</v>
      </c>
      <c r="Q69" s="29">
        <v>1E-3</v>
      </c>
      <c r="R69" s="29">
        <v>1E-3</v>
      </c>
      <c r="S69" s="29">
        <v>1E-3</v>
      </c>
      <c r="T69" s="29">
        <v>1E-3</v>
      </c>
      <c r="U69" s="29">
        <v>1E-3</v>
      </c>
      <c r="V69" s="29">
        <v>1E-3</v>
      </c>
      <c r="W69" s="29">
        <v>1E-3</v>
      </c>
      <c r="X69" s="29">
        <v>1E-3</v>
      </c>
      <c r="Y69" s="29">
        <v>1E-3</v>
      </c>
      <c r="Z69" s="29">
        <v>1E-3</v>
      </c>
      <c r="AA69" s="29">
        <v>1E-3</v>
      </c>
      <c r="AB69" s="29">
        <v>1E-3</v>
      </c>
      <c r="AC69" s="29">
        <v>1E-3</v>
      </c>
      <c r="AD69" s="29">
        <v>1E-3</v>
      </c>
      <c r="AE69" s="29">
        <v>1E-3</v>
      </c>
      <c r="AF69" s="29">
        <v>1E-3</v>
      </c>
      <c r="AG69" s="29">
        <v>1E-3</v>
      </c>
      <c r="AH69" s="29">
        <v>3.0000000000000001E-3</v>
      </c>
      <c r="AI69" s="29">
        <v>4.0000000000000001E-3</v>
      </c>
    </row>
    <row r="70" spans="1:35" ht="15" x14ac:dyDescent="0.25">
      <c r="A70" s="143"/>
      <c r="B70" s="137"/>
      <c r="C70" s="26" t="s">
        <v>39</v>
      </c>
      <c r="D70" s="27">
        <f t="shared" si="1"/>
        <v>79.48</v>
      </c>
      <c r="E70" s="29">
        <v>1.89</v>
      </c>
      <c r="F70" s="29">
        <v>7.57</v>
      </c>
      <c r="G70" s="29">
        <v>1.9</v>
      </c>
      <c r="H70" s="29">
        <v>1.89</v>
      </c>
      <c r="I70" s="29">
        <v>1.89</v>
      </c>
      <c r="J70" s="29">
        <v>1.89</v>
      </c>
      <c r="K70" s="29">
        <v>7.57</v>
      </c>
      <c r="L70" s="29">
        <v>1.89</v>
      </c>
      <c r="M70" s="29">
        <v>1.89</v>
      </c>
      <c r="N70" s="29">
        <v>1.89</v>
      </c>
      <c r="O70" s="29">
        <v>1.89</v>
      </c>
      <c r="P70" s="29">
        <v>1.89</v>
      </c>
      <c r="Q70" s="29">
        <v>1.89</v>
      </c>
      <c r="R70" s="29">
        <v>1.89</v>
      </c>
      <c r="S70" s="29">
        <v>1.89</v>
      </c>
      <c r="T70" s="29">
        <v>1.89</v>
      </c>
      <c r="U70" s="29">
        <v>1.89</v>
      </c>
      <c r="V70" s="29">
        <v>1.89</v>
      </c>
      <c r="W70" s="29">
        <v>1.89</v>
      </c>
      <c r="X70" s="29">
        <v>1.89</v>
      </c>
      <c r="Y70" s="29">
        <v>1.89</v>
      </c>
      <c r="Z70" s="29">
        <v>1.89</v>
      </c>
      <c r="AA70" s="29">
        <v>1.89</v>
      </c>
      <c r="AB70" s="29">
        <v>1.89</v>
      </c>
      <c r="AC70" s="29">
        <v>1.89</v>
      </c>
      <c r="AD70" s="29">
        <v>1.89</v>
      </c>
      <c r="AE70" s="29">
        <v>1.89</v>
      </c>
      <c r="AF70" s="29">
        <v>1.89</v>
      </c>
      <c r="AG70" s="29">
        <v>1.89</v>
      </c>
      <c r="AH70" s="29">
        <v>5.7</v>
      </c>
      <c r="AI70" s="29">
        <v>7.6</v>
      </c>
    </row>
    <row r="71" spans="1:35" ht="15" x14ac:dyDescent="0.25">
      <c r="A71" s="142" t="s">
        <v>115</v>
      </c>
      <c r="B71" s="136" t="s">
        <v>116</v>
      </c>
      <c r="C71" s="26" t="s">
        <v>67</v>
      </c>
      <c r="D71" s="27">
        <f t="shared" ref="D71:D91" si="8">E71+F71+G71+H71+I71+J71+K71+L71+M71+N71+O71+P71+Q71+R71+S71+T71+U71+V71+W71+X71+Y71+Z71+AA71+AB71+AC71+AD71+AE71+AF71+AG71+AH71+AI71</f>
        <v>9.5000000000000057E-2</v>
      </c>
      <c r="E71" s="42">
        <v>1E-3</v>
      </c>
      <c r="F71" s="42">
        <v>3.0000000000000001E-3</v>
      </c>
      <c r="G71" s="42">
        <v>1E-3</v>
      </c>
      <c r="H71" s="42">
        <v>1E-3</v>
      </c>
      <c r="I71" s="42">
        <v>1E-3</v>
      </c>
      <c r="J71" s="42">
        <v>3.0000000000000001E-3</v>
      </c>
      <c r="K71" s="42">
        <v>3.0000000000000001E-3</v>
      </c>
      <c r="L71" s="42">
        <v>1E-3</v>
      </c>
      <c r="M71" s="42">
        <v>3.0000000000000001E-3</v>
      </c>
      <c r="N71" s="42">
        <v>3.0000000000000001E-3</v>
      </c>
      <c r="O71" s="42">
        <v>3.0000000000000001E-3</v>
      </c>
      <c r="P71" s="42">
        <v>3.0000000000000001E-3</v>
      </c>
      <c r="Q71" s="42">
        <v>4.0000000000000001E-3</v>
      </c>
      <c r="R71" s="42">
        <v>4.0000000000000001E-3</v>
      </c>
      <c r="S71" s="42">
        <v>4.0000000000000001E-3</v>
      </c>
      <c r="T71" s="42">
        <v>4.0000000000000001E-3</v>
      </c>
      <c r="U71" s="42">
        <v>4.0000000000000001E-3</v>
      </c>
      <c r="V71" s="42">
        <v>4.0000000000000001E-3</v>
      </c>
      <c r="W71" s="42">
        <v>4.0000000000000001E-3</v>
      </c>
      <c r="X71" s="42">
        <v>4.0000000000000001E-3</v>
      </c>
      <c r="Y71" s="42">
        <v>4.0000000000000001E-3</v>
      </c>
      <c r="Z71" s="29">
        <v>4.0000000000000001E-3</v>
      </c>
      <c r="AA71" s="42">
        <v>3.0000000000000001E-3</v>
      </c>
      <c r="AB71" s="29">
        <v>4.0000000000000001E-3</v>
      </c>
      <c r="AC71" s="42">
        <v>4.0000000000000001E-3</v>
      </c>
      <c r="AD71" s="42">
        <v>3.0000000000000001E-3</v>
      </c>
      <c r="AE71" s="42">
        <v>3.0000000000000001E-3</v>
      </c>
      <c r="AF71" s="42">
        <v>3.0000000000000001E-3</v>
      </c>
      <c r="AG71" s="42">
        <v>3.0000000000000001E-3</v>
      </c>
      <c r="AH71" s="42">
        <v>3.0000000000000001E-3</v>
      </c>
      <c r="AI71" s="42">
        <v>3.0000000000000001E-3</v>
      </c>
    </row>
    <row r="72" spans="1:35" ht="15" x14ac:dyDescent="0.25">
      <c r="A72" s="143"/>
      <c r="B72" s="137"/>
      <c r="C72" s="26" t="s">
        <v>39</v>
      </c>
      <c r="D72" s="27">
        <f t="shared" si="8"/>
        <v>125.87499999999993</v>
      </c>
      <c r="E72" s="29">
        <v>1.325</v>
      </c>
      <c r="F72" s="29">
        <v>3.9750000000000001</v>
      </c>
      <c r="G72" s="29">
        <v>1.325</v>
      </c>
      <c r="H72" s="29">
        <v>1.325</v>
      </c>
      <c r="I72" s="29">
        <v>1.325</v>
      </c>
      <c r="J72" s="29">
        <v>3.9750000000000001</v>
      </c>
      <c r="K72" s="29">
        <v>3.9750000000000001</v>
      </c>
      <c r="L72" s="29">
        <v>1.325</v>
      </c>
      <c r="M72" s="29">
        <v>3.9750000000000001</v>
      </c>
      <c r="N72" s="29">
        <v>3.9750000000000001</v>
      </c>
      <c r="O72" s="29">
        <v>3.9750000000000001</v>
      </c>
      <c r="P72" s="29">
        <v>3.9750000000000001</v>
      </c>
      <c r="Q72" s="29">
        <v>5.3</v>
      </c>
      <c r="R72" s="29">
        <v>5.3</v>
      </c>
      <c r="S72" s="29">
        <v>5.3</v>
      </c>
      <c r="T72" s="29">
        <v>5.3</v>
      </c>
      <c r="U72" s="29">
        <v>5.3</v>
      </c>
      <c r="V72" s="29">
        <v>5.3</v>
      </c>
      <c r="W72" s="29">
        <v>5.3</v>
      </c>
      <c r="X72" s="29">
        <v>5.3</v>
      </c>
      <c r="Y72" s="29">
        <v>5.3</v>
      </c>
      <c r="Z72" s="29">
        <v>5.3</v>
      </c>
      <c r="AA72" s="29">
        <v>3.9750000000000001</v>
      </c>
      <c r="AB72" s="29">
        <v>5.3</v>
      </c>
      <c r="AC72" s="29">
        <v>5.3</v>
      </c>
      <c r="AD72" s="29">
        <v>3.9750000000000001</v>
      </c>
      <c r="AE72" s="29">
        <v>3.9750000000000001</v>
      </c>
      <c r="AF72" s="29">
        <v>3.9750000000000001</v>
      </c>
      <c r="AG72" s="29">
        <v>3.9750000000000001</v>
      </c>
      <c r="AH72" s="29">
        <v>3.9750000000000001</v>
      </c>
      <c r="AI72" s="29">
        <v>3.9750000000000001</v>
      </c>
    </row>
    <row r="73" spans="1:35" ht="15" x14ac:dyDescent="0.25">
      <c r="A73" s="142" t="s">
        <v>117</v>
      </c>
      <c r="B73" s="136" t="s">
        <v>118</v>
      </c>
      <c r="C73" s="26" t="s">
        <v>67</v>
      </c>
      <c r="D73" s="27">
        <f t="shared" si="8"/>
        <v>7.1000000000000021E-2</v>
      </c>
      <c r="E73" s="29">
        <v>1E-3</v>
      </c>
      <c r="F73" s="29">
        <v>1.2E-2</v>
      </c>
      <c r="G73" s="29">
        <v>1E-3</v>
      </c>
      <c r="H73" s="29">
        <v>1E-3</v>
      </c>
      <c r="I73" s="29">
        <v>1E-3</v>
      </c>
      <c r="J73" s="29">
        <v>1E-3</v>
      </c>
      <c r="K73" s="29">
        <v>1.2E-2</v>
      </c>
      <c r="L73" s="29">
        <v>3.0000000000000001E-3</v>
      </c>
      <c r="M73" s="29">
        <v>4.0000000000000001E-3</v>
      </c>
      <c r="N73" s="29">
        <v>1E-3</v>
      </c>
      <c r="O73" s="29">
        <v>1E-3</v>
      </c>
      <c r="P73" s="29">
        <v>1E-3</v>
      </c>
      <c r="Q73" s="29">
        <v>5.0000000000000001E-3</v>
      </c>
      <c r="R73" s="29">
        <v>2E-3</v>
      </c>
      <c r="S73" s="29">
        <v>2E-3</v>
      </c>
      <c r="T73" s="29">
        <v>2E-3</v>
      </c>
      <c r="U73" s="29">
        <v>1E-3</v>
      </c>
      <c r="V73" s="29">
        <v>1E-3</v>
      </c>
      <c r="W73" s="29">
        <v>1E-3</v>
      </c>
      <c r="X73" s="29">
        <v>1E-3</v>
      </c>
      <c r="Y73" s="29">
        <v>1E-3</v>
      </c>
      <c r="Z73" s="29"/>
      <c r="AA73" s="29">
        <v>1E-3</v>
      </c>
      <c r="AB73" s="29"/>
      <c r="AC73" s="29">
        <v>1E-3</v>
      </c>
      <c r="AD73" s="29">
        <v>1E-3</v>
      </c>
      <c r="AE73" s="29">
        <v>1E-3</v>
      </c>
      <c r="AF73" s="29">
        <v>1E-3</v>
      </c>
      <c r="AG73" s="29">
        <v>1E-3</v>
      </c>
      <c r="AH73" s="29">
        <v>5.0000000000000001E-3</v>
      </c>
      <c r="AI73" s="29">
        <v>5.0000000000000001E-3</v>
      </c>
    </row>
    <row r="74" spans="1:35" ht="15" x14ac:dyDescent="0.25">
      <c r="A74" s="143"/>
      <c r="B74" s="137"/>
      <c r="C74" s="26" t="s">
        <v>39</v>
      </c>
      <c r="D74" s="27">
        <f t="shared" si="8"/>
        <v>82.100000000000009</v>
      </c>
      <c r="E74" s="29">
        <v>1.1599999999999999</v>
      </c>
      <c r="F74" s="29">
        <v>13.875999999999999</v>
      </c>
      <c r="G74" s="29">
        <v>1.1599999999999999</v>
      </c>
      <c r="H74" s="29">
        <v>1.1599999999999999</v>
      </c>
      <c r="I74" s="29">
        <v>1.1599999999999999</v>
      </c>
      <c r="J74" s="29">
        <v>1.1559999999999999</v>
      </c>
      <c r="K74" s="29">
        <v>13.875999999999999</v>
      </c>
      <c r="L74" s="29">
        <v>3.468</v>
      </c>
      <c r="M74" s="29">
        <v>4.6239999999999997</v>
      </c>
      <c r="N74" s="29">
        <v>1.1559999999999999</v>
      </c>
      <c r="O74" s="29">
        <v>1.1559999999999999</v>
      </c>
      <c r="P74" s="29">
        <v>1.1559999999999999</v>
      </c>
      <c r="Q74" s="29">
        <v>5.78</v>
      </c>
      <c r="R74" s="29">
        <v>2.3119999999999998</v>
      </c>
      <c r="S74" s="29">
        <v>2.3119999999999998</v>
      </c>
      <c r="T74" s="29">
        <v>2.3119999999999998</v>
      </c>
      <c r="U74" s="29">
        <v>1.1559999999999999</v>
      </c>
      <c r="V74" s="29">
        <v>1.1559999999999999</v>
      </c>
      <c r="W74" s="29">
        <v>1.1559999999999999</v>
      </c>
      <c r="X74" s="29">
        <v>1.1559999999999999</v>
      </c>
      <c r="Y74" s="29">
        <v>1.1559999999999999</v>
      </c>
      <c r="Z74" s="29"/>
      <c r="AA74" s="29">
        <v>1.1559999999999999</v>
      </c>
      <c r="AB74" s="29"/>
      <c r="AC74" s="29">
        <v>1.1559999999999999</v>
      </c>
      <c r="AD74" s="29">
        <v>1.1559999999999999</v>
      </c>
      <c r="AE74" s="29">
        <v>1.1559999999999999</v>
      </c>
      <c r="AF74" s="29">
        <v>1.1559999999999999</v>
      </c>
      <c r="AG74" s="29">
        <v>1.1559999999999999</v>
      </c>
      <c r="AH74" s="29">
        <v>5.78</v>
      </c>
      <c r="AI74" s="29">
        <v>5.78</v>
      </c>
    </row>
    <row r="75" spans="1:35" ht="15" x14ac:dyDescent="0.25">
      <c r="A75" s="142" t="s">
        <v>119</v>
      </c>
      <c r="B75" s="136" t="s">
        <v>120</v>
      </c>
      <c r="C75" s="26" t="s">
        <v>67</v>
      </c>
      <c r="D75" s="27">
        <f t="shared" si="8"/>
        <v>6.3000000000000028E-2</v>
      </c>
      <c r="E75" s="29">
        <v>2E-3</v>
      </c>
      <c r="F75" s="29">
        <v>1.0999999999999999E-2</v>
      </c>
      <c r="G75" s="29">
        <v>2E-3</v>
      </c>
      <c r="H75" s="29">
        <v>2E-3</v>
      </c>
      <c r="I75" s="29">
        <v>1E-3</v>
      </c>
      <c r="J75" s="29">
        <v>1E-3</v>
      </c>
      <c r="K75" s="29">
        <v>1.0999999999999999E-2</v>
      </c>
      <c r="L75" s="29">
        <v>2E-3</v>
      </c>
      <c r="M75" s="29">
        <v>1E-3</v>
      </c>
      <c r="N75" s="29">
        <v>1E-3</v>
      </c>
      <c r="O75" s="29">
        <v>1E-3</v>
      </c>
      <c r="P75" s="29">
        <v>2E-3</v>
      </c>
      <c r="Q75" s="29">
        <v>4.0000000000000001E-3</v>
      </c>
      <c r="R75" s="29">
        <v>1E-3</v>
      </c>
      <c r="S75" s="29">
        <v>1E-3</v>
      </c>
      <c r="T75" s="29">
        <v>1E-3</v>
      </c>
      <c r="U75" s="29">
        <v>1E-3</v>
      </c>
      <c r="V75" s="29">
        <v>1E-3</v>
      </c>
      <c r="W75" s="29">
        <v>1E-3</v>
      </c>
      <c r="X75" s="29">
        <v>1E-3</v>
      </c>
      <c r="Y75" s="29">
        <v>1E-3</v>
      </c>
      <c r="Z75" s="29">
        <v>1E-3</v>
      </c>
      <c r="AA75" s="29">
        <v>1E-3</v>
      </c>
      <c r="AB75" s="29">
        <v>1E-3</v>
      </c>
      <c r="AC75" s="29">
        <v>1E-3</v>
      </c>
      <c r="AD75" s="29">
        <v>1E-3</v>
      </c>
      <c r="AE75" s="29">
        <v>1E-3</v>
      </c>
      <c r="AF75" s="29">
        <v>1E-3</v>
      </c>
      <c r="AG75" s="29">
        <v>1E-3</v>
      </c>
      <c r="AH75" s="29">
        <v>3.0000000000000001E-3</v>
      </c>
      <c r="AI75" s="29">
        <v>3.0000000000000001E-3</v>
      </c>
    </row>
    <row r="76" spans="1:35" ht="15.75" customHeight="1" thickBot="1" x14ac:dyDescent="0.3">
      <c r="A76" s="154"/>
      <c r="B76" s="180"/>
      <c r="C76" s="45" t="s">
        <v>39</v>
      </c>
      <c r="D76" s="36">
        <f t="shared" si="8"/>
        <v>87.69599999999997</v>
      </c>
      <c r="E76" s="88">
        <v>2.7839999999999998</v>
      </c>
      <c r="F76" s="88">
        <v>15.311999999999999</v>
      </c>
      <c r="G76" s="88">
        <v>2.7839999999999998</v>
      </c>
      <c r="H76" s="88">
        <v>2.7839999999999998</v>
      </c>
      <c r="I76" s="88">
        <v>1.3919999999999999</v>
      </c>
      <c r="J76" s="88">
        <v>1.3919999999999999</v>
      </c>
      <c r="K76" s="88">
        <v>15.311999999999999</v>
      </c>
      <c r="L76" s="88">
        <v>2.7839999999999998</v>
      </c>
      <c r="M76" s="88">
        <v>1.3919999999999999</v>
      </c>
      <c r="N76" s="88">
        <v>1.3919999999999999</v>
      </c>
      <c r="O76" s="88">
        <v>1.3919999999999999</v>
      </c>
      <c r="P76" s="88">
        <v>2.7839999999999998</v>
      </c>
      <c r="Q76" s="88">
        <v>5.5679999999999996</v>
      </c>
      <c r="R76" s="88">
        <v>1.3919999999999999</v>
      </c>
      <c r="S76" s="88">
        <v>1.3919999999999999</v>
      </c>
      <c r="T76" s="88">
        <v>1.3919999999999999</v>
      </c>
      <c r="U76" s="88">
        <v>1.3919999999999999</v>
      </c>
      <c r="V76" s="88">
        <v>1.3919999999999999</v>
      </c>
      <c r="W76" s="88">
        <v>1.3919999999999999</v>
      </c>
      <c r="X76" s="88">
        <v>1.3919999999999999</v>
      </c>
      <c r="Y76" s="88">
        <v>1.3919999999999999</v>
      </c>
      <c r="Z76" s="88">
        <v>1.3919999999999999</v>
      </c>
      <c r="AA76" s="88">
        <v>1.3919999999999999</v>
      </c>
      <c r="AB76" s="88">
        <v>1.3919999999999999</v>
      </c>
      <c r="AC76" s="88">
        <v>1.3919999999999999</v>
      </c>
      <c r="AD76" s="88">
        <v>1.3919999999999999</v>
      </c>
      <c r="AE76" s="88">
        <v>1.3919999999999999</v>
      </c>
      <c r="AF76" s="88">
        <v>1.3919999999999999</v>
      </c>
      <c r="AG76" s="88">
        <v>1.3919999999999999</v>
      </c>
      <c r="AH76" s="88">
        <v>4.1760000000000002</v>
      </c>
      <c r="AI76" s="88">
        <v>4.1760000000000002</v>
      </c>
    </row>
    <row r="77" spans="1:35" ht="15" x14ac:dyDescent="0.25">
      <c r="A77" s="153" t="s">
        <v>121</v>
      </c>
      <c r="B77" s="161" t="s">
        <v>122</v>
      </c>
      <c r="C77" s="46" t="s">
        <v>62</v>
      </c>
      <c r="D77" s="16">
        <f t="shared" si="8"/>
        <v>26</v>
      </c>
      <c r="E77" s="39">
        <v>0</v>
      </c>
      <c r="F77" s="39">
        <v>5</v>
      </c>
      <c r="G77" s="39"/>
      <c r="H77" s="39"/>
      <c r="I77" s="39"/>
      <c r="J77" s="39">
        <v>3</v>
      </c>
      <c r="K77" s="39">
        <v>5</v>
      </c>
      <c r="L77" s="39"/>
      <c r="M77" s="39">
        <v>2</v>
      </c>
      <c r="N77" s="39">
        <v>2</v>
      </c>
      <c r="O77" s="39"/>
      <c r="P77" s="39"/>
      <c r="Q77" s="41">
        <v>2</v>
      </c>
      <c r="R77" s="41"/>
      <c r="S77" s="41"/>
      <c r="T77" s="41">
        <v>2</v>
      </c>
      <c r="U77" s="41"/>
      <c r="V77" s="41"/>
      <c r="W77" s="41"/>
      <c r="X77" s="41"/>
      <c r="Y77" s="41"/>
      <c r="Z77" s="39"/>
      <c r="AA77" s="39"/>
      <c r="AB77" s="39"/>
      <c r="AC77" s="41">
        <v>1</v>
      </c>
      <c r="AD77" s="41"/>
      <c r="AE77" s="41"/>
      <c r="AF77" s="41"/>
      <c r="AG77" s="41"/>
      <c r="AH77" s="39">
        <v>2</v>
      </c>
      <c r="AI77" s="39">
        <v>2</v>
      </c>
    </row>
    <row r="78" spans="1:35" ht="15.75" thickBot="1" x14ac:dyDescent="0.3">
      <c r="A78" s="154"/>
      <c r="B78" s="162"/>
      <c r="C78" s="48" t="s">
        <v>39</v>
      </c>
      <c r="D78" s="36">
        <f t="shared" si="8"/>
        <v>203.93500000000003</v>
      </c>
      <c r="E78" s="51">
        <v>0</v>
      </c>
      <c r="F78" s="50">
        <v>44.984999999999999</v>
      </c>
      <c r="G78" s="50"/>
      <c r="H78" s="50"/>
      <c r="I78" s="51"/>
      <c r="J78" s="50">
        <v>22.190999999999999</v>
      </c>
      <c r="K78" s="50">
        <v>40.645000000000003</v>
      </c>
      <c r="L78" s="51"/>
      <c r="M78" s="50">
        <v>14.794</v>
      </c>
      <c r="N78" s="50">
        <v>14.794</v>
      </c>
      <c r="O78" s="50"/>
      <c r="P78" s="50"/>
      <c r="Q78" s="50">
        <v>14.794</v>
      </c>
      <c r="R78" s="50"/>
      <c r="S78" s="50"/>
      <c r="T78" s="50">
        <v>14.794</v>
      </c>
      <c r="U78" s="50"/>
      <c r="V78" s="50"/>
      <c r="W78" s="50"/>
      <c r="X78" s="50"/>
      <c r="Y78" s="50"/>
      <c r="Z78" s="50"/>
      <c r="AA78" s="50"/>
      <c r="AB78" s="50"/>
      <c r="AC78" s="50">
        <v>7.35</v>
      </c>
      <c r="AD78" s="50"/>
      <c r="AE78" s="50"/>
      <c r="AF78" s="50"/>
      <c r="AG78" s="50"/>
      <c r="AH78" s="50">
        <v>14.794</v>
      </c>
      <c r="AI78" s="50">
        <v>14.794</v>
      </c>
    </row>
    <row r="79" spans="1:35" ht="15" x14ac:dyDescent="0.25">
      <c r="A79" s="153" t="s">
        <v>123</v>
      </c>
      <c r="B79" s="164" t="s">
        <v>124</v>
      </c>
      <c r="C79" s="52" t="s">
        <v>62</v>
      </c>
      <c r="D79" s="16">
        <f t="shared" si="8"/>
        <v>511</v>
      </c>
      <c r="E79" s="62">
        <v>8</v>
      </c>
      <c r="F79" s="62">
        <v>25</v>
      </c>
      <c r="G79" s="62">
        <v>12</v>
      </c>
      <c r="H79" s="62">
        <v>12</v>
      </c>
      <c r="I79" s="62">
        <v>10</v>
      </c>
      <c r="J79" s="62">
        <v>10</v>
      </c>
      <c r="K79" s="62">
        <v>25</v>
      </c>
      <c r="L79" s="62">
        <v>10</v>
      </c>
      <c r="M79" s="62">
        <v>10</v>
      </c>
      <c r="N79" s="62">
        <v>10</v>
      </c>
      <c r="O79" s="62">
        <v>15</v>
      </c>
      <c r="P79" s="62">
        <v>15</v>
      </c>
      <c r="Q79" s="62">
        <v>15</v>
      </c>
      <c r="R79" s="62">
        <v>15</v>
      </c>
      <c r="S79" s="62">
        <v>15</v>
      </c>
      <c r="T79" s="62">
        <v>15</v>
      </c>
      <c r="U79" s="62">
        <v>15</v>
      </c>
      <c r="V79" s="62">
        <v>12</v>
      </c>
      <c r="W79" s="62">
        <v>20</v>
      </c>
      <c r="X79" s="62">
        <v>10</v>
      </c>
      <c r="Y79" s="62">
        <v>15</v>
      </c>
      <c r="Z79" s="62">
        <v>46</v>
      </c>
      <c r="AA79" s="62">
        <v>15</v>
      </c>
      <c r="AB79" s="62">
        <v>46</v>
      </c>
      <c r="AC79" s="62">
        <v>10</v>
      </c>
      <c r="AD79" s="62">
        <v>15</v>
      </c>
      <c r="AE79" s="62">
        <v>15</v>
      </c>
      <c r="AF79" s="62">
        <v>15</v>
      </c>
      <c r="AG79" s="62">
        <v>15</v>
      </c>
      <c r="AH79" s="62">
        <v>20</v>
      </c>
      <c r="AI79" s="62">
        <v>20</v>
      </c>
    </row>
    <row r="80" spans="1:35" ht="15.75" thickBot="1" x14ac:dyDescent="0.3">
      <c r="A80" s="154"/>
      <c r="B80" s="174"/>
      <c r="C80" s="45" t="s">
        <v>39</v>
      </c>
      <c r="D80" s="36">
        <f t="shared" si="8"/>
        <v>608.39600000000019</v>
      </c>
      <c r="E80" s="50">
        <v>9.5250000000000004</v>
      </c>
      <c r="F80" s="50">
        <v>29.765000000000001</v>
      </c>
      <c r="G80" s="50">
        <v>14.286</v>
      </c>
      <c r="H80" s="50">
        <v>14.286</v>
      </c>
      <c r="I80" s="50">
        <v>11.904999999999999</v>
      </c>
      <c r="J80" s="50">
        <v>11.904999999999999</v>
      </c>
      <c r="K80" s="50">
        <v>29.765000000000001</v>
      </c>
      <c r="L80" s="50">
        <v>11.904999999999999</v>
      </c>
      <c r="M80" s="50">
        <v>11.904999999999999</v>
      </c>
      <c r="N80" s="50">
        <v>11.904999999999999</v>
      </c>
      <c r="O80" s="50">
        <v>17.86</v>
      </c>
      <c r="P80" s="50">
        <v>17.86</v>
      </c>
      <c r="Q80" s="50">
        <v>17.86</v>
      </c>
      <c r="R80" s="50">
        <v>17.86</v>
      </c>
      <c r="S80" s="50">
        <v>17.86</v>
      </c>
      <c r="T80" s="50">
        <v>17.86</v>
      </c>
      <c r="U80" s="50">
        <v>17.86</v>
      </c>
      <c r="V80" s="50">
        <v>14.286</v>
      </c>
      <c r="W80" s="50">
        <v>23.812000000000001</v>
      </c>
      <c r="X80" s="50">
        <v>11.904999999999999</v>
      </c>
      <c r="Y80" s="50">
        <v>17.86</v>
      </c>
      <c r="Z80" s="50">
        <v>54.765999999999998</v>
      </c>
      <c r="AA80" s="50">
        <v>17.86</v>
      </c>
      <c r="AB80" s="50">
        <v>54.765999999999998</v>
      </c>
      <c r="AC80" s="50">
        <v>11.904999999999999</v>
      </c>
      <c r="AD80" s="50">
        <v>17.86</v>
      </c>
      <c r="AE80" s="50">
        <v>17.86</v>
      </c>
      <c r="AF80" s="50">
        <v>17.86</v>
      </c>
      <c r="AG80" s="50">
        <v>17.86</v>
      </c>
      <c r="AH80" s="50">
        <v>23.812000000000001</v>
      </c>
      <c r="AI80" s="50">
        <v>23.812000000000001</v>
      </c>
    </row>
    <row r="81" spans="1:36" s="24" customFormat="1" ht="15.75" thickBot="1" x14ac:dyDescent="0.3">
      <c r="A81" s="89" t="s">
        <v>125</v>
      </c>
      <c r="B81" s="90" t="s">
        <v>126</v>
      </c>
      <c r="C81" s="91" t="s">
        <v>39</v>
      </c>
      <c r="D81" s="80">
        <f t="shared" si="8"/>
        <v>695.75600000000009</v>
      </c>
      <c r="E81" s="81">
        <f t="shared" ref="E81:AI81" si="9">E83+E85+E87</f>
        <v>8.2219999999999995</v>
      </c>
      <c r="F81" s="81">
        <f t="shared" si="9"/>
        <v>28.480999999999998</v>
      </c>
      <c r="G81" s="81">
        <f t="shared" si="9"/>
        <v>7.8359999999999994</v>
      </c>
      <c r="H81" s="81">
        <f t="shared" si="9"/>
        <v>7.8359999999999994</v>
      </c>
      <c r="I81" s="81">
        <f t="shared" si="9"/>
        <v>8.7199999999999989</v>
      </c>
      <c r="J81" s="81">
        <f t="shared" si="9"/>
        <v>32.515999999999998</v>
      </c>
      <c r="K81" s="81">
        <f t="shared" si="9"/>
        <v>26.551000000000002</v>
      </c>
      <c r="L81" s="81">
        <f t="shared" si="9"/>
        <v>11.236000000000001</v>
      </c>
      <c r="M81" s="81">
        <f t="shared" si="9"/>
        <v>7.8359999999999994</v>
      </c>
      <c r="N81" s="81">
        <f t="shared" si="9"/>
        <v>16.901</v>
      </c>
      <c r="O81" s="81">
        <f t="shared" si="9"/>
        <v>7.8359999999999994</v>
      </c>
      <c r="P81" s="81">
        <f t="shared" si="9"/>
        <v>22.567</v>
      </c>
      <c r="Q81" s="72">
        <f t="shared" si="9"/>
        <v>7.8359999999999994</v>
      </c>
      <c r="R81" s="72">
        <f t="shared" si="9"/>
        <v>13.501999999999999</v>
      </c>
      <c r="S81" s="72">
        <f t="shared" si="9"/>
        <v>21.434000000000001</v>
      </c>
      <c r="T81" s="72">
        <f t="shared" si="9"/>
        <v>37.048000000000002</v>
      </c>
      <c r="U81" s="72">
        <f t="shared" si="9"/>
        <v>13.501999999999999</v>
      </c>
      <c r="V81" s="72">
        <f t="shared" si="9"/>
        <v>37.048000000000002</v>
      </c>
      <c r="W81" s="72">
        <f t="shared" si="9"/>
        <v>21.434000000000001</v>
      </c>
      <c r="X81" s="72">
        <f t="shared" si="9"/>
        <v>7.8359999999999994</v>
      </c>
      <c r="Y81" s="72">
        <f t="shared" si="9"/>
        <v>8.9689999999999994</v>
      </c>
      <c r="Z81" s="81">
        <f>Z83+Z85+Z87</f>
        <v>81.488</v>
      </c>
      <c r="AA81" s="81">
        <f>AA83+AA85+AA87</f>
        <v>16.901</v>
      </c>
      <c r="AB81" s="81">
        <f>AB83+AB85+AB87</f>
        <v>45.228999999999999</v>
      </c>
      <c r="AC81" s="81">
        <f>AC83+AC85+AC87</f>
        <v>16.901</v>
      </c>
      <c r="AD81" s="72">
        <f t="shared" si="9"/>
        <v>21.434000000000001</v>
      </c>
      <c r="AE81" s="72">
        <f t="shared" si="9"/>
        <v>21.434000000000001</v>
      </c>
      <c r="AF81" s="72">
        <f t="shared" si="9"/>
        <v>19.166999999999998</v>
      </c>
      <c r="AG81" s="72">
        <f t="shared" si="9"/>
        <v>45.228999999999999</v>
      </c>
      <c r="AH81" s="81">
        <f t="shared" si="9"/>
        <v>51.143000000000001</v>
      </c>
      <c r="AI81" s="81">
        <f t="shared" si="9"/>
        <v>21.683</v>
      </c>
    </row>
    <row r="82" spans="1:36" s="24" customFormat="1" ht="15" x14ac:dyDescent="0.25">
      <c r="A82" s="181">
        <v>25</v>
      </c>
      <c r="B82" s="189" t="s">
        <v>127</v>
      </c>
      <c r="C82" s="92" t="s">
        <v>67</v>
      </c>
      <c r="D82" s="53">
        <f t="shared" si="8"/>
        <v>0.19800000000000012</v>
      </c>
      <c r="E82" s="54">
        <v>3.0000000000000001E-3</v>
      </c>
      <c r="F82" s="54">
        <v>7.0000000000000001E-3</v>
      </c>
      <c r="G82" s="54">
        <v>6.0000000000000001E-3</v>
      </c>
      <c r="H82" s="54">
        <v>6.0000000000000001E-3</v>
      </c>
      <c r="I82" s="54">
        <v>5.0000000000000001E-3</v>
      </c>
      <c r="J82" s="54">
        <v>5.0000000000000001E-3</v>
      </c>
      <c r="K82" s="54">
        <v>2.1999999999999999E-2</v>
      </c>
      <c r="L82" s="54">
        <v>6.0000000000000001E-3</v>
      </c>
      <c r="M82" s="54">
        <v>6.0000000000000001E-3</v>
      </c>
      <c r="N82" s="54">
        <v>6.0000000000000001E-3</v>
      </c>
      <c r="O82" s="54">
        <v>6.0000000000000001E-3</v>
      </c>
      <c r="P82" s="54">
        <v>6.0000000000000001E-3</v>
      </c>
      <c r="Q82" s="54">
        <v>6.0000000000000001E-3</v>
      </c>
      <c r="R82" s="54">
        <v>6.0000000000000001E-3</v>
      </c>
      <c r="S82" s="54">
        <v>6.0000000000000001E-3</v>
      </c>
      <c r="T82" s="54">
        <v>5.0000000000000001E-3</v>
      </c>
      <c r="U82" s="54">
        <v>6.0000000000000001E-3</v>
      </c>
      <c r="V82" s="54">
        <v>5.0000000000000001E-3</v>
      </c>
      <c r="W82" s="54">
        <v>6.0000000000000001E-3</v>
      </c>
      <c r="X82" s="54">
        <v>6.0000000000000001E-3</v>
      </c>
      <c r="Y82" s="54">
        <v>6.0000000000000001E-3</v>
      </c>
      <c r="Z82" s="54">
        <v>6.0000000000000001E-3</v>
      </c>
      <c r="AA82" s="54">
        <v>6.0000000000000001E-3</v>
      </c>
      <c r="AB82" s="54">
        <v>6.0000000000000001E-3</v>
      </c>
      <c r="AC82" s="54">
        <v>6.0000000000000001E-3</v>
      </c>
      <c r="AD82" s="54">
        <v>6.0000000000000001E-3</v>
      </c>
      <c r="AE82" s="54">
        <v>6.0000000000000001E-3</v>
      </c>
      <c r="AF82" s="54">
        <v>6.0000000000000001E-3</v>
      </c>
      <c r="AG82" s="54">
        <v>6.0000000000000001E-3</v>
      </c>
      <c r="AH82" s="54">
        <v>7.0000000000000001E-3</v>
      </c>
      <c r="AI82" s="54">
        <v>7.0000000000000001E-3</v>
      </c>
    </row>
    <row r="83" spans="1:36" s="24" customFormat="1" ht="15.75" thickBot="1" x14ac:dyDescent="0.3">
      <c r="A83" s="182"/>
      <c r="B83" s="190"/>
      <c r="C83" s="93" t="s">
        <v>39</v>
      </c>
      <c r="D83" s="36">
        <f t="shared" si="8"/>
        <v>49.302000000000007</v>
      </c>
      <c r="E83" s="49">
        <v>0.747</v>
      </c>
      <c r="F83" s="49">
        <v>1.7430000000000001</v>
      </c>
      <c r="G83" s="49">
        <v>1.494</v>
      </c>
      <c r="H83" s="49">
        <v>1.494</v>
      </c>
      <c r="I83" s="49">
        <v>1.2450000000000001</v>
      </c>
      <c r="J83" s="49">
        <v>1.2450000000000001</v>
      </c>
      <c r="K83" s="49">
        <v>5.4779999999999998</v>
      </c>
      <c r="L83" s="49">
        <v>1.494</v>
      </c>
      <c r="M83" s="49">
        <v>1.494</v>
      </c>
      <c r="N83" s="49">
        <v>1.494</v>
      </c>
      <c r="O83" s="49">
        <v>1.494</v>
      </c>
      <c r="P83" s="49">
        <v>1.494</v>
      </c>
      <c r="Q83" s="49">
        <v>1.494</v>
      </c>
      <c r="R83" s="49">
        <v>1.494</v>
      </c>
      <c r="S83" s="49">
        <v>1.494</v>
      </c>
      <c r="T83" s="49">
        <v>1.2450000000000001</v>
      </c>
      <c r="U83" s="49">
        <v>1.494</v>
      </c>
      <c r="V83" s="49">
        <v>1.2450000000000001</v>
      </c>
      <c r="W83" s="49">
        <v>1.494</v>
      </c>
      <c r="X83" s="49">
        <v>1.494</v>
      </c>
      <c r="Y83" s="49">
        <v>1.494</v>
      </c>
      <c r="Z83" s="49">
        <v>1.494</v>
      </c>
      <c r="AA83" s="49">
        <v>1.494</v>
      </c>
      <c r="AB83" s="49">
        <v>1.494</v>
      </c>
      <c r="AC83" s="49">
        <v>1.494</v>
      </c>
      <c r="AD83" s="49">
        <v>1.494</v>
      </c>
      <c r="AE83" s="49">
        <v>1.494</v>
      </c>
      <c r="AF83" s="49">
        <v>1.494</v>
      </c>
      <c r="AG83" s="49">
        <v>1.494</v>
      </c>
      <c r="AH83" s="49">
        <v>1.7430000000000001</v>
      </c>
      <c r="AI83" s="49">
        <v>1.7430000000000001</v>
      </c>
    </row>
    <row r="84" spans="1:36" s="24" customFormat="1" ht="15" customHeight="1" x14ac:dyDescent="0.25">
      <c r="A84" s="181">
        <v>26</v>
      </c>
      <c r="B84" s="183" t="s">
        <v>128</v>
      </c>
      <c r="C84" s="94" t="s">
        <v>62</v>
      </c>
      <c r="D84" s="16">
        <f t="shared" si="8"/>
        <v>459</v>
      </c>
      <c r="E84" s="39">
        <v>3</v>
      </c>
      <c r="F84" s="39">
        <v>20</v>
      </c>
      <c r="G84" s="39">
        <v>2</v>
      </c>
      <c r="H84" s="39">
        <v>2</v>
      </c>
      <c r="I84" s="39">
        <v>3</v>
      </c>
      <c r="J84" s="39">
        <v>24</v>
      </c>
      <c r="K84" s="39">
        <v>15</v>
      </c>
      <c r="L84" s="39">
        <v>5</v>
      </c>
      <c r="M84" s="39">
        <v>2</v>
      </c>
      <c r="N84" s="39">
        <v>10</v>
      </c>
      <c r="O84" s="39">
        <v>2</v>
      </c>
      <c r="P84" s="39">
        <v>15</v>
      </c>
      <c r="Q84" s="41">
        <v>2</v>
      </c>
      <c r="R84" s="41">
        <v>7</v>
      </c>
      <c r="S84" s="41">
        <v>14</v>
      </c>
      <c r="T84" s="41">
        <v>28</v>
      </c>
      <c r="U84" s="41">
        <v>7</v>
      </c>
      <c r="V84" s="41">
        <v>28</v>
      </c>
      <c r="W84" s="41">
        <v>14</v>
      </c>
      <c r="X84" s="41">
        <v>2</v>
      </c>
      <c r="Y84" s="41">
        <v>3</v>
      </c>
      <c r="Z84" s="39">
        <v>67</v>
      </c>
      <c r="AA84" s="39">
        <v>10</v>
      </c>
      <c r="AB84" s="39">
        <v>35</v>
      </c>
      <c r="AC84" s="39">
        <v>10</v>
      </c>
      <c r="AD84" s="41">
        <v>14</v>
      </c>
      <c r="AE84" s="41">
        <v>14</v>
      </c>
      <c r="AF84" s="41">
        <v>12</v>
      </c>
      <c r="AG84" s="41">
        <v>35</v>
      </c>
      <c r="AH84" s="39">
        <v>40</v>
      </c>
      <c r="AI84" s="39">
        <v>14</v>
      </c>
    </row>
    <row r="85" spans="1:36" s="24" customFormat="1" ht="15.75" thickBot="1" x14ac:dyDescent="0.3">
      <c r="A85" s="182"/>
      <c r="B85" s="184"/>
      <c r="C85" s="95" t="s">
        <v>39</v>
      </c>
      <c r="D85" s="36">
        <f t="shared" si="8"/>
        <v>520.09799999999996</v>
      </c>
      <c r="E85" s="50">
        <v>3.399</v>
      </c>
      <c r="F85" s="50">
        <v>22.661999999999999</v>
      </c>
      <c r="G85" s="50">
        <v>2.266</v>
      </c>
      <c r="H85" s="50">
        <v>2.266</v>
      </c>
      <c r="I85" s="50">
        <v>3.399</v>
      </c>
      <c r="J85" s="50">
        <v>27.195</v>
      </c>
      <c r="K85" s="50">
        <v>16.997</v>
      </c>
      <c r="L85" s="50">
        <v>5.6660000000000004</v>
      </c>
      <c r="M85" s="50">
        <v>2.266</v>
      </c>
      <c r="N85" s="50">
        <v>11.331</v>
      </c>
      <c r="O85" s="50">
        <v>2.266</v>
      </c>
      <c r="P85" s="50">
        <v>16.997</v>
      </c>
      <c r="Q85" s="50">
        <v>2.266</v>
      </c>
      <c r="R85" s="50">
        <v>7.9320000000000004</v>
      </c>
      <c r="S85" s="50">
        <v>15.864000000000001</v>
      </c>
      <c r="T85" s="50">
        <v>31.727</v>
      </c>
      <c r="U85" s="50">
        <v>7.9320000000000004</v>
      </c>
      <c r="V85" s="50">
        <v>31.727</v>
      </c>
      <c r="W85" s="50">
        <v>15.864000000000001</v>
      </c>
      <c r="X85" s="50">
        <v>2.266</v>
      </c>
      <c r="Y85" s="50">
        <v>3.399</v>
      </c>
      <c r="Z85" s="50">
        <v>75.918000000000006</v>
      </c>
      <c r="AA85" s="50">
        <v>11.331</v>
      </c>
      <c r="AB85" s="50">
        <v>39.658999999999999</v>
      </c>
      <c r="AC85" s="50">
        <v>11.331</v>
      </c>
      <c r="AD85" s="50">
        <v>15.864000000000001</v>
      </c>
      <c r="AE85" s="50">
        <v>15.864000000000001</v>
      </c>
      <c r="AF85" s="29">
        <v>13.597</v>
      </c>
      <c r="AG85" s="50">
        <v>39.658999999999999</v>
      </c>
      <c r="AH85" s="50">
        <v>45.323999999999998</v>
      </c>
      <c r="AI85" s="50">
        <v>15.864000000000001</v>
      </c>
    </row>
    <row r="86" spans="1:36" s="24" customFormat="1" ht="15" x14ac:dyDescent="0.25">
      <c r="A86" s="185" t="s">
        <v>129</v>
      </c>
      <c r="B86" s="187" t="s">
        <v>130</v>
      </c>
      <c r="C86" s="92" t="s">
        <v>62</v>
      </c>
      <c r="D86" s="16">
        <f t="shared" si="8"/>
        <v>31</v>
      </c>
      <c r="E86" s="39">
        <v>1</v>
      </c>
      <c r="F86" s="39">
        <v>1</v>
      </c>
      <c r="G86" s="39">
        <v>1</v>
      </c>
      <c r="H86" s="39">
        <v>1</v>
      </c>
      <c r="I86" s="39">
        <v>1</v>
      </c>
      <c r="J86" s="39">
        <v>1</v>
      </c>
      <c r="K86" s="39">
        <v>1</v>
      </c>
      <c r="L86" s="39">
        <v>1</v>
      </c>
      <c r="M86" s="39">
        <v>1</v>
      </c>
      <c r="N86" s="39">
        <v>1</v>
      </c>
      <c r="O86" s="39">
        <v>1</v>
      </c>
      <c r="P86" s="39">
        <v>1</v>
      </c>
      <c r="Q86" s="39">
        <v>1</v>
      </c>
      <c r="R86" s="39">
        <v>1</v>
      </c>
      <c r="S86" s="39">
        <v>1</v>
      </c>
      <c r="T86" s="39">
        <v>1</v>
      </c>
      <c r="U86" s="39">
        <v>1</v>
      </c>
      <c r="V86" s="39">
        <v>1</v>
      </c>
      <c r="W86" s="39">
        <v>1</v>
      </c>
      <c r="X86" s="39">
        <v>1</v>
      </c>
      <c r="Y86" s="39">
        <v>1</v>
      </c>
      <c r="Z86" s="39">
        <v>1</v>
      </c>
      <c r="AA86" s="39">
        <v>1</v>
      </c>
      <c r="AB86" s="39">
        <v>1</v>
      </c>
      <c r="AC86" s="39">
        <v>1</v>
      </c>
      <c r="AD86" s="39">
        <v>1</v>
      </c>
      <c r="AE86" s="39">
        <v>1</v>
      </c>
      <c r="AF86" s="39">
        <v>1</v>
      </c>
      <c r="AG86" s="39">
        <v>1</v>
      </c>
      <c r="AH86" s="39">
        <v>1</v>
      </c>
      <c r="AI86" s="39">
        <v>1</v>
      </c>
      <c r="AJ86" s="39"/>
    </row>
    <row r="87" spans="1:36" s="24" customFormat="1" ht="15.75" thickBot="1" x14ac:dyDescent="0.3">
      <c r="A87" s="186"/>
      <c r="B87" s="188"/>
      <c r="C87" s="93" t="s">
        <v>39</v>
      </c>
      <c r="D87" s="36">
        <f t="shared" si="8"/>
        <v>126.3559999999999</v>
      </c>
      <c r="E87" s="50">
        <v>4.0759999999999996</v>
      </c>
      <c r="F87" s="50">
        <v>4.0759999999999996</v>
      </c>
      <c r="G87" s="50">
        <v>4.0759999999999996</v>
      </c>
      <c r="H87" s="50">
        <v>4.0759999999999996</v>
      </c>
      <c r="I87" s="50">
        <v>4.0759999999999996</v>
      </c>
      <c r="J87" s="50">
        <v>4.0759999999999996</v>
      </c>
      <c r="K87" s="50">
        <v>4.0759999999999996</v>
      </c>
      <c r="L87" s="50">
        <v>4.0759999999999996</v>
      </c>
      <c r="M87" s="50">
        <v>4.0759999999999996</v>
      </c>
      <c r="N87" s="50">
        <v>4.0759999999999996</v>
      </c>
      <c r="O87" s="50">
        <v>4.0759999999999996</v>
      </c>
      <c r="P87" s="50">
        <v>4.0759999999999996</v>
      </c>
      <c r="Q87" s="50">
        <v>4.0759999999999996</v>
      </c>
      <c r="R87" s="50">
        <v>4.0759999999999996</v>
      </c>
      <c r="S87" s="50">
        <v>4.0759999999999996</v>
      </c>
      <c r="T87" s="50">
        <v>4.0759999999999996</v>
      </c>
      <c r="U87" s="50">
        <v>4.0759999999999996</v>
      </c>
      <c r="V87" s="50">
        <v>4.0759999999999996</v>
      </c>
      <c r="W87" s="50">
        <v>4.0759999999999996</v>
      </c>
      <c r="X87" s="50">
        <v>4.0759999999999996</v>
      </c>
      <c r="Y87" s="50">
        <v>4.0759999999999996</v>
      </c>
      <c r="Z87" s="50">
        <v>4.0759999999999996</v>
      </c>
      <c r="AA87" s="50">
        <v>4.0759999999999996</v>
      </c>
      <c r="AB87" s="50">
        <v>4.0759999999999996</v>
      </c>
      <c r="AC87" s="50">
        <v>4.0759999999999996</v>
      </c>
      <c r="AD87" s="50">
        <v>4.0759999999999996</v>
      </c>
      <c r="AE87" s="50">
        <v>4.0759999999999996</v>
      </c>
      <c r="AF87" s="50">
        <v>4.0759999999999996</v>
      </c>
      <c r="AG87" s="50">
        <v>4.0759999999999996</v>
      </c>
      <c r="AH87" s="50">
        <v>4.0759999999999996</v>
      </c>
      <c r="AI87" s="50">
        <v>4.0759999999999996</v>
      </c>
      <c r="AJ87" s="50"/>
    </row>
    <row r="88" spans="1:36" s="24" customFormat="1" ht="33.6" customHeight="1" thickBot="1" x14ac:dyDescent="0.25">
      <c r="A88" s="89" t="s">
        <v>131</v>
      </c>
      <c r="B88" s="96" t="s">
        <v>132</v>
      </c>
      <c r="C88" s="97" t="s">
        <v>39</v>
      </c>
      <c r="D88" s="98">
        <f t="shared" si="8"/>
        <v>0</v>
      </c>
      <c r="E88" s="98">
        <f t="shared" ref="E88:P88" si="10">E89+E90</f>
        <v>0</v>
      </c>
      <c r="F88" s="98">
        <f t="shared" si="10"/>
        <v>0</v>
      </c>
      <c r="G88" s="98">
        <f t="shared" si="10"/>
        <v>0</v>
      </c>
      <c r="H88" s="98">
        <f t="shared" si="10"/>
        <v>0</v>
      </c>
      <c r="I88" s="98">
        <f t="shared" si="10"/>
        <v>0</v>
      </c>
      <c r="J88" s="98">
        <f t="shared" si="10"/>
        <v>0</v>
      </c>
      <c r="K88" s="98">
        <f t="shared" si="10"/>
        <v>0</v>
      </c>
      <c r="L88" s="98">
        <f t="shared" si="10"/>
        <v>0</v>
      </c>
      <c r="M88" s="98">
        <f t="shared" si="10"/>
        <v>0</v>
      </c>
      <c r="N88" s="98">
        <f t="shared" si="10"/>
        <v>0</v>
      </c>
      <c r="O88" s="98">
        <f t="shared" si="10"/>
        <v>0</v>
      </c>
      <c r="P88" s="98">
        <f t="shared" si="10"/>
        <v>0</v>
      </c>
      <c r="Q88" s="99">
        <f>Q89</f>
        <v>0</v>
      </c>
      <c r="R88" s="99">
        <f>R89</f>
        <v>0</v>
      </c>
      <c r="S88" s="100">
        <f t="shared" ref="S88:AI88" si="11">S89+S90</f>
        <v>0</v>
      </c>
      <c r="T88" s="100">
        <f t="shared" si="11"/>
        <v>0</v>
      </c>
      <c r="U88" s="100">
        <f t="shared" si="11"/>
        <v>0</v>
      </c>
      <c r="V88" s="100">
        <f t="shared" si="11"/>
        <v>0</v>
      </c>
      <c r="W88" s="100">
        <f t="shared" si="11"/>
        <v>0</v>
      </c>
      <c r="X88" s="100">
        <f t="shared" si="11"/>
        <v>0</v>
      </c>
      <c r="Y88" s="100">
        <f t="shared" si="11"/>
        <v>0</v>
      </c>
      <c r="Z88" s="98">
        <f>Z89+Z90</f>
        <v>0</v>
      </c>
      <c r="AA88" s="98">
        <f>AA89+AA90</f>
        <v>0</v>
      </c>
      <c r="AB88" s="98">
        <f>AB89+AB90</f>
        <v>0</v>
      </c>
      <c r="AC88" s="98">
        <f>AC89+AC90</f>
        <v>0</v>
      </c>
      <c r="AD88" s="98">
        <f t="shared" si="11"/>
        <v>0</v>
      </c>
      <c r="AE88" s="98">
        <f t="shared" si="11"/>
        <v>0</v>
      </c>
      <c r="AF88" s="98">
        <f t="shared" si="11"/>
        <v>0</v>
      </c>
      <c r="AG88" s="98">
        <f t="shared" si="11"/>
        <v>0</v>
      </c>
      <c r="AH88" s="98">
        <f t="shared" si="11"/>
        <v>0</v>
      </c>
      <c r="AI88" s="98">
        <f t="shared" si="11"/>
        <v>0</v>
      </c>
    </row>
    <row r="89" spans="1:36" s="24" customFormat="1" ht="15.75" thickBot="1" x14ac:dyDescent="0.3">
      <c r="A89" s="101" t="s">
        <v>133</v>
      </c>
      <c r="B89" s="102" t="s">
        <v>134</v>
      </c>
      <c r="C89" s="103" t="s">
        <v>39</v>
      </c>
      <c r="D89" s="104">
        <f t="shared" si="8"/>
        <v>0</v>
      </c>
      <c r="E89" s="105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105">
        <v>0</v>
      </c>
      <c r="R89" s="105">
        <v>0</v>
      </c>
      <c r="S89" s="105">
        <v>0</v>
      </c>
      <c r="T89" s="105">
        <v>0</v>
      </c>
      <c r="U89" s="105">
        <v>0</v>
      </c>
      <c r="V89" s="105">
        <v>0</v>
      </c>
      <c r="W89" s="105">
        <v>0</v>
      </c>
      <c r="X89" s="105">
        <v>0</v>
      </c>
      <c r="Y89" s="105">
        <v>0</v>
      </c>
      <c r="Z89" s="106">
        <v>0</v>
      </c>
      <c r="AA89" s="106">
        <v>0</v>
      </c>
      <c r="AB89" s="106"/>
      <c r="AC89" s="106"/>
      <c r="AD89" s="105">
        <v>0</v>
      </c>
      <c r="AE89" s="105">
        <v>0</v>
      </c>
      <c r="AF89" s="105">
        <v>0</v>
      </c>
      <c r="AG89" s="105">
        <v>0</v>
      </c>
      <c r="AH89" s="106">
        <v>0</v>
      </c>
      <c r="AI89" s="106">
        <v>0</v>
      </c>
    </row>
    <row r="90" spans="1:36" s="24" customFormat="1" ht="15.75" thickBot="1" x14ac:dyDescent="0.3">
      <c r="A90" s="101" t="s">
        <v>135</v>
      </c>
      <c r="B90" s="102" t="s">
        <v>136</v>
      </c>
      <c r="C90" s="107" t="s">
        <v>39</v>
      </c>
      <c r="D90" s="104">
        <f t="shared" si="8"/>
        <v>0</v>
      </c>
      <c r="E90" s="108">
        <v>0</v>
      </c>
      <c r="F90" s="108">
        <v>0</v>
      </c>
      <c r="G90" s="108">
        <v>0</v>
      </c>
      <c r="H90" s="108">
        <v>0</v>
      </c>
      <c r="I90" s="108">
        <v>0</v>
      </c>
      <c r="J90" s="108">
        <v>0</v>
      </c>
      <c r="K90" s="109">
        <v>0</v>
      </c>
      <c r="L90" s="108">
        <v>0</v>
      </c>
      <c r="M90" s="108">
        <v>0</v>
      </c>
      <c r="N90" s="108">
        <v>0</v>
      </c>
      <c r="O90" s="108">
        <v>0</v>
      </c>
      <c r="P90" s="108">
        <v>0</v>
      </c>
      <c r="Q90" s="110">
        <v>0</v>
      </c>
      <c r="R90" s="110">
        <v>0</v>
      </c>
      <c r="S90" s="110">
        <v>0</v>
      </c>
      <c r="T90" s="110"/>
      <c r="U90" s="110"/>
      <c r="V90" s="110"/>
      <c r="W90" s="111">
        <v>0</v>
      </c>
      <c r="X90" s="110"/>
      <c r="Y90" s="110"/>
      <c r="Z90" s="112">
        <v>0</v>
      </c>
      <c r="AA90" s="112">
        <v>0</v>
      </c>
      <c r="AB90" s="112"/>
      <c r="AC90" s="112"/>
      <c r="AD90" s="110">
        <v>0</v>
      </c>
      <c r="AE90" s="110"/>
      <c r="AF90" s="110">
        <v>0</v>
      </c>
      <c r="AG90" s="110">
        <v>0</v>
      </c>
      <c r="AH90" s="112">
        <v>0</v>
      </c>
      <c r="AI90" s="112">
        <v>0</v>
      </c>
    </row>
    <row r="91" spans="1:36" s="24" customFormat="1" ht="15.75" thickBot="1" x14ac:dyDescent="0.3">
      <c r="A91" s="79" t="s">
        <v>137</v>
      </c>
      <c r="B91" s="113" t="s">
        <v>138</v>
      </c>
      <c r="C91" s="12" t="s">
        <v>39</v>
      </c>
      <c r="D91" s="114">
        <f t="shared" si="8"/>
        <v>1307.537</v>
      </c>
      <c r="E91" s="82">
        <v>15.8</v>
      </c>
      <c r="F91" s="82">
        <f>84.86+40.99</f>
        <v>125.85</v>
      </c>
      <c r="G91" s="82">
        <v>13.8</v>
      </c>
      <c r="H91" s="82">
        <v>13.8</v>
      </c>
      <c r="I91" s="82">
        <v>8.3000000000000007</v>
      </c>
      <c r="J91" s="82">
        <v>11.8</v>
      </c>
      <c r="K91" s="82">
        <v>51</v>
      </c>
      <c r="L91" s="82">
        <v>10.36</v>
      </c>
      <c r="M91" s="82">
        <v>15.2</v>
      </c>
      <c r="N91" s="82">
        <v>8.1999999999999993</v>
      </c>
      <c r="O91" s="82">
        <v>23.15</v>
      </c>
      <c r="P91" s="82">
        <v>35.1</v>
      </c>
      <c r="Q91" s="82">
        <v>40.299999999999997</v>
      </c>
      <c r="R91" s="82">
        <v>26.54</v>
      </c>
      <c r="S91" s="82">
        <v>26.9</v>
      </c>
      <c r="T91" s="82">
        <v>26.8</v>
      </c>
      <c r="U91" s="82">
        <v>27</v>
      </c>
      <c r="V91" s="82">
        <v>27</v>
      </c>
      <c r="W91" s="82">
        <v>34.6</v>
      </c>
      <c r="X91" s="82">
        <v>35.200000000000003</v>
      </c>
      <c r="Y91" s="82">
        <v>33</v>
      </c>
      <c r="Z91" s="82">
        <v>205.45</v>
      </c>
      <c r="AA91" s="82">
        <v>28.3</v>
      </c>
      <c r="AB91" s="82">
        <f>180.4+51.037</f>
        <v>231.43700000000001</v>
      </c>
      <c r="AC91" s="82">
        <v>25.5</v>
      </c>
      <c r="AD91" s="82">
        <v>25.55</v>
      </c>
      <c r="AE91" s="82">
        <v>33.9</v>
      </c>
      <c r="AF91" s="82">
        <v>31.6</v>
      </c>
      <c r="AG91" s="82">
        <v>18.5</v>
      </c>
      <c r="AH91" s="82">
        <v>46.8</v>
      </c>
      <c r="AI91" s="82">
        <v>50.8</v>
      </c>
    </row>
    <row r="92" spans="1:36" s="24" customFormat="1" ht="15.75" thickBot="1" x14ac:dyDescent="0.3">
      <c r="A92" s="115"/>
      <c r="B92" s="116" t="s">
        <v>139</v>
      </c>
      <c r="C92" s="117" t="s">
        <v>39</v>
      </c>
      <c r="D92" s="80">
        <f>E92+F92+G92+H92+I92+J92+K92+L92+M92+N92+O92+P92+Q92+R92+S92+T92+U92+V92+W92+X92+Y92+Z92+AA92+AB92+AC92+AD92+AE92+AF92+AG92+AH92+AI92</f>
        <v>11556.999999999998</v>
      </c>
      <c r="E92" s="118">
        <f t="shared" ref="E92:AG92" si="12">E5+E66+E81+E88+E91</f>
        <v>66.956000000000003</v>
      </c>
      <c r="F92" s="118">
        <f t="shared" si="12"/>
        <v>790.32899999999995</v>
      </c>
      <c r="G92" s="118">
        <f t="shared" si="12"/>
        <v>44.414999999999999</v>
      </c>
      <c r="H92" s="118">
        <f t="shared" si="12"/>
        <v>89.10499999999999</v>
      </c>
      <c r="I92" s="118">
        <f t="shared" si="12"/>
        <v>157.386</v>
      </c>
      <c r="J92" s="118">
        <f t="shared" si="12"/>
        <v>342.22</v>
      </c>
      <c r="K92" s="118">
        <f t="shared" si="12"/>
        <v>198.86500000000001</v>
      </c>
      <c r="L92" s="118">
        <f t="shared" si="12"/>
        <v>126.22200000000001</v>
      </c>
      <c r="M92" s="118">
        <f t="shared" si="12"/>
        <v>481.27600000000001</v>
      </c>
      <c r="N92" s="118">
        <f t="shared" si="12"/>
        <v>62.86</v>
      </c>
      <c r="O92" s="118">
        <f t="shared" si="12"/>
        <v>59.905999999999999</v>
      </c>
      <c r="P92" s="118">
        <f t="shared" si="12"/>
        <v>464.31600000000003</v>
      </c>
      <c r="Q92" s="118">
        <f t="shared" si="12"/>
        <v>911.1389999999999</v>
      </c>
      <c r="R92" s="118">
        <f t="shared" si="12"/>
        <v>306.71700000000004</v>
      </c>
      <c r="S92" s="118">
        <f t="shared" si="12"/>
        <v>237.83500000000001</v>
      </c>
      <c r="T92" s="118">
        <f t="shared" si="12"/>
        <v>257.81700000000001</v>
      </c>
      <c r="U92" s="118">
        <f t="shared" si="12"/>
        <v>376.09699999999998</v>
      </c>
      <c r="V92" s="118">
        <f t="shared" si="12"/>
        <v>237.16900000000001</v>
      </c>
      <c r="W92" s="118">
        <f t="shared" si="12"/>
        <v>399.13100000000003</v>
      </c>
      <c r="X92" s="118">
        <f t="shared" si="12"/>
        <v>67.325999999999993</v>
      </c>
      <c r="Y92" s="118">
        <f t="shared" si="12"/>
        <v>259.69200000000001</v>
      </c>
      <c r="Z92" s="118">
        <f>Z5+Z66+Z81+Z88+Z91</f>
        <v>1835.5220000000002</v>
      </c>
      <c r="AA92" s="118">
        <f>AA5+AA66+AA81+AA88+AA91</f>
        <v>116.496</v>
      </c>
      <c r="AB92" s="118">
        <f>AB5+AB66+AB81+AB88+AB91</f>
        <v>1386.5</v>
      </c>
      <c r="AC92" s="118">
        <f>AC5+AC66+AC81+AC88+AC91</f>
        <v>336.24099999999999</v>
      </c>
      <c r="AD92" s="118">
        <f t="shared" si="12"/>
        <v>370.87900000000008</v>
      </c>
      <c r="AE92" s="118">
        <f t="shared" si="12"/>
        <v>82.931999999999988</v>
      </c>
      <c r="AF92" s="118">
        <f t="shared" si="12"/>
        <v>246.98699999999999</v>
      </c>
      <c r="AG92" s="118">
        <f t="shared" si="12"/>
        <v>415.47</v>
      </c>
      <c r="AH92" s="118">
        <f>AH5+AH66+AH81+AH88+AH91</f>
        <v>664.02699999999993</v>
      </c>
      <c r="AI92" s="118">
        <f>AI5+AI66+AI81+AI88+AI91</f>
        <v>165.16699999999997</v>
      </c>
    </row>
    <row r="93" spans="1:36" x14ac:dyDescent="0.2">
      <c r="R93" s="119"/>
    </row>
  </sheetData>
  <mergeCells count="79">
    <mergeCell ref="A84:A85"/>
    <mergeCell ref="B84:B85"/>
    <mergeCell ref="A86:A87"/>
    <mergeCell ref="B86:B87"/>
    <mergeCell ref="V3:V4"/>
    <mergeCell ref="A77:A78"/>
    <mergeCell ref="B77:B78"/>
    <mergeCell ref="A79:A80"/>
    <mergeCell ref="B79:B80"/>
    <mergeCell ref="A82:A83"/>
    <mergeCell ref="B82:B83"/>
    <mergeCell ref="A71:A72"/>
    <mergeCell ref="B71:B72"/>
    <mergeCell ref="A73:A74"/>
    <mergeCell ref="B73:B74"/>
    <mergeCell ref="A75:A76"/>
    <mergeCell ref="A60:A61"/>
    <mergeCell ref="B60:B61"/>
    <mergeCell ref="B75:B76"/>
    <mergeCell ref="A62:A63"/>
    <mergeCell ref="B62:B63"/>
    <mergeCell ref="B64:B65"/>
    <mergeCell ref="A67:A68"/>
    <mergeCell ref="B67:B68"/>
    <mergeCell ref="A69:A70"/>
    <mergeCell ref="B69:B70"/>
    <mergeCell ref="A54:A55"/>
    <mergeCell ref="B54:B55"/>
    <mergeCell ref="A56:A57"/>
    <mergeCell ref="B56:B57"/>
    <mergeCell ref="A58:A59"/>
    <mergeCell ref="B58:B59"/>
    <mergeCell ref="A48:A49"/>
    <mergeCell ref="B48:B49"/>
    <mergeCell ref="A50:A51"/>
    <mergeCell ref="B50:B51"/>
    <mergeCell ref="A52:A53"/>
    <mergeCell ref="B52:B53"/>
    <mergeCell ref="A42:A43"/>
    <mergeCell ref="B42:B43"/>
    <mergeCell ref="A44:A45"/>
    <mergeCell ref="B44:B45"/>
    <mergeCell ref="A46:A47"/>
    <mergeCell ref="B46:B47"/>
    <mergeCell ref="A36:A37"/>
    <mergeCell ref="B36:B37"/>
    <mergeCell ref="A38:A39"/>
    <mergeCell ref="B38:B39"/>
    <mergeCell ref="A40:A41"/>
    <mergeCell ref="B40:B41"/>
    <mergeCell ref="A29:A31"/>
    <mergeCell ref="B29:B31"/>
    <mergeCell ref="A32:A33"/>
    <mergeCell ref="B32:B33"/>
    <mergeCell ref="A34:A35"/>
    <mergeCell ref="B34:B35"/>
    <mergeCell ref="A22:A23"/>
    <mergeCell ref="B22:B23"/>
    <mergeCell ref="A25:A26"/>
    <mergeCell ref="B25:B26"/>
    <mergeCell ref="A27:A28"/>
    <mergeCell ref="B27:B28"/>
    <mergeCell ref="A16:A17"/>
    <mergeCell ref="B16:B17"/>
    <mergeCell ref="A18:A19"/>
    <mergeCell ref="B18:B19"/>
    <mergeCell ref="A20:A21"/>
    <mergeCell ref="B20:B21"/>
    <mergeCell ref="D3:D4"/>
    <mergeCell ref="A6:A8"/>
    <mergeCell ref="A11:A12"/>
    <mergeCell ref="B11:B12"/>
    <mergeCell ref="A14:A15"/>
    <mergeCell ref="B14:B15"/>
    <mergeCell ref="A9:A10"/>
    <mergeCell ref="B9:B10"/>
    <mergeCell ref="A3:A4"/>
    <mergeCell ref="B3:B4"/>
    <mergeCell ref="C3:C4"/>
  </mergeCells>
  <pageMargins left="0.19685039370078741" right="0.11811023622047245" top="0.19685039370078741" bottom="0.15748031496062992" header="0" footer="0"/>
  <pageSetup paperSize="9" scale="5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3"/>
  <sheetViews>
    <sheetView topLeftCell="B1" workbookViewId="0">
      <pane xSplit="2" ySplit="5" topLeftCell="D6" activePane="bottomRight" state="frozen"/>
      <selection activeCell="B1" sqref="B1"/>
      <selection pane="topRight" activeCell="D1" sqref="D1"/>
      <selection pane="bottomLeft" activeCell="B6" sqref="B6"/>
      <selection pane="bottomRight" activeCell="AK4" sqref="AK4"/>
    </sheetView>
  </sheetViews>
  <sheetFormatPr defaultColWidth="8.85546875" defaultRowHeight="12.75" x14ac:dyDescent="0.2"/>
  <cols>
    <col min="1" max="1" width="6.28515625" customWidth="1"/>
    <col min="2" max="2" width="46.7109375" customWidth="1"/>
    <col min="3" max="3" width="12.5703125" customWidth="1"/>
    <col min="4" max="4" width="13" hidden="1" customWidth="1"/>
    <col min="5" max="5" width="11.42578125" customWidth="1"/>
    <col min="6" max="6" width="11.42578125" hidden="1" customWidth="1"/>
    <col min="7" max="7" width="8.5703125" hidden="1" customWidth="1"/>
    <col min="8" max="8" width="8.85546875" hidden="1" customWidth="1"/>
    <col min="9" max="9" width="9" hidden="1" customWidth="1"/>
    <col min="10" max="10" width="8.85546875" hidden="1" customWidth="1"/>
    <col min="11" max="12" width="8.42578125" hidden="1" customWidth="1"/>
    <col min="13" max="17" width="8.85546875" hidden="1" customWidth="1"/>
    <col min="18" max="18" width="8.42578125" hidden="1" customWidth="1"/>
    <col min="19" max="19" width="9.7109375" hidden="1" customWidth="1"/>
    <col min="20" max="20" width="8.28515625" hidden="1" customWidth="1"/>
    <col min="21" max="21" width="9.85546875" hidden="1" customWidth="1"/>
    <col min="22" max="22" width="10.7109375" hidden="1" customWidth="1"/>
    <col min="23" max="23" width="9.7109375" hidden="1" customWidth="1"/>
    <col min="24" max="24" width="8.42578125" hidden="1" customWidth="1"/>
    <col min="25" max="25" width="8.85546875" hidden="1" customWidth="1"/>
    <col min="26" max="26" width="10" hidden="1" customWidth="1"/>
    <col min="27" max="27" width="8.85546875" hidden="1" customWidth="1"/>
    <col min="28" max="28" width="10.28515625" hidden="1" customWidth="1"/>
    <col min="29" max="34" width="8.85546875" hidden="1" customWidth="1"/>
    <col min="35" max="35" width="8.7109375" hidden="1" customWidth="1"/>
  </cols>
  <sheetData>
    <row r="1" spans="1:35" ht="18.75" x14ac:dyDescent="0.3">
      <c r="A1" s="1" t="s">
        <v>0</v>
      </c>
      <c r="B1" s="1"/>
      <c r="C1" s="1"/>
      <c r="D1" s="1"/>
      <c r="E1" s="1"/>
      <c r="F1" s="1"/>
      <c r="G1" s="1"/>
      <c r="H1" s="2"/>
      <c r="I1" s="1"/>
      <c r="K1" s="1"/>
      <c r="L1" s="2"/>
      <c r="R1" s="1"/>
      <c r="S1" s="1"/>
      <c r="T1" s="1"/>
      <c r="U1" s="1"/>
      <c r="V1" s="1"/>
      <c r="W1" s="1"/>
      <c r="X1" s="1"/>
      <c r="Y1" s="1"/>
      <c r="AD1" s="1"/>
      <c r="AE1" s="1"/>
      <c r="AF1" s="1"/>
      <c r="AG1" s="1"/>
      <c r="AH1" s="2"/>
      <c r="AI1" s="2"/>
    </row>
    <row r="2" spans="1:35" ht="13.5" thickBot="1" x14ac:dyDescent="0.25">
      <c r="A2" s="3"/>
      <c r="B2" s="2"/>
      <c r="C2" s="2"/>
      <c r="D2" s="4"/>
      <c r="E2" s="124"/>
      <c r="F2" s="5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4">
        <v>11</v>
      </c>
      <c r="P2" s="4">
        <v>12</v>
      </c>
      <c r="Q2" s="4">
        <v>13</v>
      </c>
      <c r="R2" s="4">
        <v>14</v>
      </c>
      <c r="S2" s="4">
        <v>15</v>
      </c>
      <c r="T2" s="4">
        <v>16</v>
      </c>
      <c r="U2" s="4">
        <v>17</v>
      </c>
      <c r="V2" s="4">
        <v>18</v>
      </c>
      <c r="W2" s="4">
        <v>19</v>
      </c>
      <c r="X2" s="4">
        <v>20</v>
      </c>
      <c r="Y2" s="4">
        <v>21</v>
      </c>
      <c r="Z2" s="4">
        <v>22</v>
      </c>
      <c r="AA2" s="4">
        <v>23</v>
      </c>
      <c r="AB2" s="4">
        <v>24</v>
      </c>
      <c r="AC2" s="4">
        <v>25</v>
      </c>
      <c r="AD2" s="4">
        <v>26</v>
      </c>
      <c r="AE2" s="4">
        <v>27</v>
      </c>
      <c r="AF2" s="4">
        <v>28</v>
      </c>
      <c r="AG2" s="4">
        <v>29</v>
      </c>
      <c r="AH2" s="4">
        <v>30</v>
      </c>
      <c r="AI2" s="4">
        <v>31</v>
      </c>
    </row>
    <row r="3" spans="1:35" ht="15" customHeight="1" x14ac:dyDescent="0.2">
      <c r="A3" s="144" t="s">
        <v>1</v>
      </c>
      <c r="B3" s="146" t="s">
        <v>2</v>
      </c>
      <c r="C3" s="146" t="s">
        <v>3</v>
      </c>
      <c r="D3" s="129" t="s">
        <v>4</v>
      </c>
      <c r="E3" s="191" t="s">
        <v>6</v>
      </c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7"/>
      <c r="T3" s="7"/>
      <c r="U3" s="7"/>
      <c r="V3" s="7"/>
      <c r="W3" s="7"/>
      <c r="X3" s="7"/>
      <c r="Y3" s="7"/>
      <c r="Z3" s="9"/>
      <c r="AA3" s="7"/>
      <c r="AB3" s="7"/>
      <c r="AC3" s="7"/>
      <c r="AD3" s="7"/>
      <c r="AE3" s="7"/>
      <c r="AF3" s="7"/>
      <c r="AG3" s="7"/>
      <c r="AH3" s="7"/>
      <c r="AI3" s="7"/>
    </row>
    <row r="4" spans="1:35" ht="216" customHeight="1" thickBot="1" x14ac:dyDescent="0.25">
      <c r="A4" s="145"/>
      <c r="B4" s="147"/>
      <c r="C4" s="147"/>
      <c r="D4" s="130"/>
      <c r="E4" s="192"/>
      <c r="F4" s="123" t="s">
        <v>7</v>
      </c>
      <c r="G4" s="121" t="s">
        <v>8</v>
      </c>
      <c r="H4" s="121" t="s">
        <v>9</v>
      </c>
      <c r="I4" s="121" t="s">
        <v>10</v>
      </c>
      <c r="J4" s="121" t="s">
        <v>11</v>
      </c>
      <c r="K4" s="121" t="s">
        <v>12</v>
      </c>
      <c r="L4" s="121" t="s">
        <v>13</v>
      </c>
      <c r="M4" s="121" t="s">
        <v>14</v>
      </c>
      <c r="N4" s="121" t="s">
        <v>15</v>
      </c>
      <c r="O4" s="121" t="s">
        <v>16</v>
      </c>
      <c r="P4" s="121" t="s">
        <v>17</v>
      </c>
      <c r="Q4" s="121" t="s">
        <v>18</v>
      </c>
      <c r="R4" s="121" t="s">
        <v>19</v>
      </c>
      <c r="S4" s="121" t="s">
        <v>20</v>
      </c>
      <c r="T4" s="121" t="s">
        <v>21</v>
      </c>
      <c r="U4" s="121" t="s">
        <v>22</v>
      </c>
      <c r="V4" s="121" t="s">
        <v>23</v>
      </c>
      <c r="W4" s="121" t="s">
        <v>24</v>
      </c>
      <c r="X4" s="121" t="s">
        <v>25</v>
      </c>
      <c r="Y4" s="121" t="s">
        <v>26</v>
      </c>
      <c r="Z4" s="121" t="s">
        <v>27</v>
      </c>
      <c r="AA4" s="121" t="s">
        <v>28</v>
      </c>
      <c r="AB4" s="122" t="s">
        <v>29</v>
      </c>
      <c r="AC4" s="122" t="s">
        <v>30</v>
      </c>
      <c r="AD4" s="121" t="s">
        <v>31</v>
      </c>
      <c r="AE4" s="121" t="s">
        <v>32</v>
      </c>
      <c r="AF4" s="121" t="s">
        <v>33</v>
      </c>
      <c r="AG4" s="121" t="s">
        <v>34</v>
      </c>
      <c r="AH4" s="121" t="s">
        <v>35</v>
      </c>
      <c r="AI4" s="121" t="s">
        <v>36</v>
      </c>
    </row>
    <row r="5" spans="1:35" ht="15.75" thickBot="1" x14ac:dyDescent="0.3">
      <c r="A5" s="10" t="s">
        <v>37</v>
      </c>
      <c r="B5" s="11" t="s">
        <v>38</v>
      </c>
      <c r="C5" s="12" t="s">
        <v>39</v>
      </c>
      <c r="D5" s="13">
        <f>E5+F5+G5+H5+I5+J5+K5+L5+M5+N5+O5+P5+Q5+R5+S5+T5+U5+V5+W5+X5+Y5+Z5+AA5+AB5+AC5+AD5+AE5+AF5+AG5+AH5+AI5</f>
        <v>8366.2249999999985</v>
      </c>
      <c r="E5" s="80">
        <f>E8+E15+E26+E28+E31+E33+E35+E37+E39+E41+E43+E45+E47+E49+E51+E53+E55+E57+E59+E61+E63+E65</f>
        <v>26.25</v>
      </c>
      <c r="F5" s="13">
        <f t="shared" ref="F5:AI5" si="0">F8+F15+F26+F28+F31+F33+F35+F37+F39+F41+F43+F45+F47+F49+F51+F53+F55+F57+F59+F61+F63+F65</f>
        <v>520.51499999999999</v>
      </c>
      <c r="G5" s="13">
        <f t="shared" si="0"/>
        <v>1.3240000000000001</v>
      </c>
      <c r="H5" s="13">
        <f t="shared" si="0"/>
        <v>46.024000000000001</v>
      </c>
      <c r="I5" s="13">
        <f t="shared" si="0"/>
        <v>122.694</v>
      </c>
      <c r="J5" s="13">
        <f t="shared" si="0"/>
        <v>255.39499999999998</v>
      </c>
      <c r="K5" s="13">
        <f t="shared" si="0"/>
        <v>10.170999999999999</v>
      </c>
      <c r="L5" s="13">
        <f t="shared" si="0"/>
        <v>83.254000000000005</v>
      </c>
      <c r="M5" s="13">
        <f t="shared" si="0"/>
        <v>419.66</v>
      </c>
      <c r="N5" s="13">
        <f t="shared" si="0"/>
        <v>2.6469999999999998</v>
      </c>
      <c r="O5" s="13">
        <f t="shared" si="0"/>
        <v>2.6469999999999998</v>
      </c>
      <c r="P5" s="13">
        <f t="shared" si="0"/>
        <v>378.98399999999998</v>
      </c>
      <c r="Q5" s="13">
        <f t="shared" si="0"/>
        <v>811.81099999999992</v>
      </c>
      <c r="R5" s="13">
        <f t="shared" si="0"/>
        <v>237.92100000000002</v>
      </c>
      <c r="S5" s="13">
        <f t="shared" si="0"/>
        <v>160.74700000000001</v>
      </c>
      <c r="T5" s="13">
        <f t="shared" si="0"/>
        <v>150.42100000000002</v>
      </c>
      <c r="U5" s="13">
        <f t="shared" si="0"/>
        <v>307.99699999999996</v>
      </c>
      <c r="V5" s="13">
        <f t="shared" si="0"/>
        <v>149.09700000000001</v>
      </c>
      <c r="W5" s="13">
        <f t="shared" si="0"/>
        <v>309.54699999999997</v>
      </c>
      <c r="X5" s="13">
        <f t="shared" si="0"/>
        <v>2.6469999999999998</v>
      </c>
      <c r="Y5" s="13">
        <f t="shared" si="0"/>
        <v>190.125</v>
      </c>
      <c r="Z5" s="13">
        <f>Z8+Z15+Z26+Z28+Z31+Z33+Z35+Z37+Z39+Z41+Z43+Z45+Z47+Z49+Z51+Z53+Z55+Z57+Z59+Z61+Z63+Z65</f>
        <v>1485.2360000000001</v>
      </c>
      <c r="AA5" s="13">
        <f t="shared" si="0"/>
        <v>45.021999999999998</v>
      </c>
      <c r="AB5" s="13">
        <f t="shared" si="0"/>
        <v>1046.4859999999999</v>
      </c>
      <c r="AC5" s="13">
        <f t="shared" si="0"/>
        <v>264.84699999999998</v>
      </c>
      <c r="AD5" s="13">
        <f t="shared" si="0"/>
        <v>297.62200000000001</v>
      </c>
      <c r="AE5" s="13">
        <f t="shared" si="0"/>
        <v>1.325</v>
      </c>
      <c r="AF5" s="13">
        <f t="shared" si="0"/>
        <v>169.947</v>
      </c>
      <c r="AG5" s="13">
        <f t="shared" si="0"/>
        <v>325.46800000000002</v>
      </c>
      <c r="AH5" s="13">
        <f t="shared" si="0"/>
        <v>507.84699999999998</v>
      </c>
      <c r="AI5" s="13">
        <f t="shared" si="0"/>
        <v>32.546999999999997</v>
      </c>
    </row>
    <row r="6" spans="1:35" s="18" customFormat="1" ht="15" x14ac:dyDescent="0.25">
      <c r="A6" s="131">
        <v>1</v>
      </c>
      <c r="B6" s="14" t="s">
        <v>40</v>
      </c>
      <c r="C6" s="15" t="s">
        <v>41</v>
      </c>
      <c r="D6" s="16">
        <f>E6+F6+G6+H6+I6+J6+K6+L6+M6+N6+O6+P6+Q6+R6+S6+T6+U6+V6+W6+X6+Y6+Z6+AA6+AB6+AC6+AD6+AE6+AF6+AG6+AH6+AI6</f>
        <v>3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>
        <v>1</v>
      </c>
      <c r="R6" s="17">
        <v>0</v>
      </c>
      <c r="S6" s="17">
        <v>0</v>
      </c>
      <c r="T6" s="17"/>
      <c r="U6" s="17">
        <v>1</v>
      </c>
      <c r="V6" s="17"/>
      <c r="W6" s="17"/>
      <c r="X6" s="17"/>
      <c r="Y6" s="17">
        <v>1</v>
      </c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s="24" customFormat="1" ht="15" x14ac:dyDescent="0.25">
      <c r="A7" s="132"/>
      <c r="B7" s="19"/>
      <c r="C7" s="20" t="s">
        <v>42</v>
      </c>
      <c r="D7" s="21">
        <f t="shared" ref="D7:D70" si="1">E7+F7+G7+H7+I7+J7+K7+L7+M7+N7+O7+P7+Q7+R7+S7+T7+U7+V7+W7+X7+Y7+Z7+AA7+AB7+AC7+AD7+AE7+AF7+AG7+AH7+AI7</f>
        <v>0.60000000000000009</v>
      </c>
      <c r="E7" s="22">
        <f t="shared" ref="E7:V8" si="2">E9+E11</f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2">
        <f t="shared" si="2"/>
        <v>0</v>
      </c>
      <c r="K7" s="23">
        <f t="shared" si="2"/>
        <v>0</v>
      </c>
      <c r="L7" s="23">
        <f t="shared" si="2"/>
        <v>0</v>
      </c>
      <c r="M7" s="23">
        <f t="shared" si="2"/>
        <v>0</v>
      </c>
      <c r="N7" s="22">
        <f t="shared" si="2"/>
        <v>0</v>
      </c>
      <c r="O7" s="22">
        <f t="shared" si="2"/>
        <v>0</v>
      </c>
      <c r="P7" s="22">
        <f t="shared" si="2"/>
        <v>0</v>
      </c>
      <c r="Q7" s="22">
        <f t="shared" si="2"/>
        <v>0.2</v>
      </c>
      <c r="R7" s="22">
        <f t="shared" si="2"/>
        <v>0</v>
      </c>
      <c r="S7" s="22">
        <f t="shared" si="2"/>
        <v>0</v>
      </c>
      <c r="T7" s="22">
        <f t="shared" si="2"/>
        <v>0</v>
      </c>
      <c r="U7" s="22">
        <f t="shared" si="2"/>
        <v>0.2</v>
      </c>
      <c r="V7" s="22">
        <f t="shared" si="2"/>
        <v>0</v>
      </c>
      <c r="W7" s="22">
        <f>W9+W11</f>
        <v>0</v>
      </c>
      <c r="X7" s="22">
        <f t="shared" ref="X7:AI8" si="3">X9+X11</f>
        <v>0</v>
      </c>
      <c r="Y7" s="22">
        <f t="shared" si="3"/>
        <v>0.2</v>
      </c>
      <c r="Z7" s="22">
        <f t="shared" si="3"/>
        <v>0</v>
      </c>
      <c r="AA7" s="22">
        <f t="shared" si="3"/>
        <v>0</v>
      </c>
      <c r="AB7" s="22">
        <f t="shared" si="3"/>
        <v>0</v>
      </c>
      <c r="AC7" s="22">
        <f t="shared" si="3"/>
        <v>0</v>
      </c>
      <c r="AD7" s="22">
        <f t="shared" si="3"/>
        <v>0</v>
      </c>
      <c r="AE7" s="22">
        <f t="shared" si="3"/>
        <v>0</v>
      </c>
      <c r="AF7" s="23">
        <f t="shared" si="3"/>
        <v>0</v>
      </c>
      <c r="AG7" s="23">
        <f t="shared" si="3"/>
        <v>0</v>
      </c>
      <c r="AH7" s="22">
        <f t="shared" si="3"/>
        <v>0</v>
      </c>
      <c r="AI7" s="23">
        <f t="shared" si="3"/>
        <v>0</v>
      </c>
    </row>
    <row r="8" spans="1:35" s="24" customFormat="1" ht="15" x14ac:dyDescent="0.25">
      <c r="A8" s="133"/>
      <c r="B8" s="25" t="s">
        <v>43</v>
      </c>
      <c r="C8" s="20" t="s">
        <v>39</v>
      </c>
      <c r="D8" s="21">
        <f t="shared" si="1"/>
        <v>476.70000000000005</v>
      </c>
      <c r="E8" s="22">
        <f t="shared" si="2"/>
        <v>0</v>
      </c>
      <c r="F8" s="22">
        <f t="shared" si="2"/>
        <v>0</v>
      </c>
      <c r="G8" s="22">
        <f t="shared" si="2"/>
        <v>0</v>
      </c>
      <c r="H8" s="22">
        <f t="shared" si="2"/>
        <v>0</v>
      </c>
      <c r="I8" s="22">
        <f t="shared" si="2"/>
        <v>0</v>
      </c>
      <c r="J8" s="22">
        <f t="shared" si="2"/>
        <v>0</v>
      </c>
      <c r="K8" s="23">
        <f t="shared" si="2"/>
        <v>0</v>
      </c>
      <c r="L8" s="23">
        <f t="shared" si="2"/>
        <v>0</v>
      </c>
      <c r="M8" s="23">
        <f t="shared" si="2"/>
        <v>0</v>
      </c>
      <c r="N8" s="22">
        <f t="shared" si="2"/>
        <v>0</v>
      </c>
      <c r="O8" s="22">
        <f t="shared" si="2"/>
        <v>0</v>
      </c>
      <c r="P8" s="22">
        <f t="shared" si="2"/>
        <v>0</v>
      </c>
      <c r="Q8" s="22">
        <f t="shared" si="2"/>
        <v>158.9</v>
      </c>
      <c r="R8" s="22">
        <f t="shared" si="2"/>
        <v>0</v>
      </c>
      <c r="S8" s="22">
        <f t="shared" si="2"/>
        <v>0</v>
      </c>
      <c r="T8" s="22">
        <f t="shared" si="2"/>
        <v>0</v>
      </c>
      <c r="U8" s="22">
        <f t="shared" si="2"/>
        <v>158.9</v>
      </c>
      <c r="V8" s="22">
        <f t="shared" si="2"/>
        <v>0</v>
      </c>
      <c r="W8" s="22">
        <f>W10+W12</f>
        <v>0</v>
      </c>
      <c r="X8" s="22">
        <f t="shared" si="3"/>
        <v>0</v>
      </c>
      <c r="Y8" s="22">
        <f t="shared" si="3"/>
        <v>158.9</v>
      </c>
      <c r="Z8" s="22">
        <f t="shared" si="3"/>
        <v>0</v>
      </c>
      <c r="AA8" s="22">
        <f t="shared" si="3"/>
        <v>0</v>
      </c>
      <c r="AB8" s="22">
        <f t="shared" si="3"/>
        <v>0</v>
      </c>
      <c r="AC8" s="22">
        <f t="shared" si="3"/>
        <v>0</v>
      </c>
      <c r="AD8" s="22">
        <f t="shared" si="3"/>
        <v>0</v>
      </c>
      <c r="AE8" s="22">
        <f t="shared" si="3"/>
        <v>0</v>
      </c>
      <c r="AF8" s="23">
        <f t="shared" si="3"/>
        <v>0</v>
      </c>
      <c r="AG8" s="23">
        <f t="shared" si="3"/>
        <v>0</v>
      </c>
      <c r="AH8" s="22">
        <f t="shared" si="3"/>
        <v>0</v>
      </c>
      <c r="AI8" s="23">
        <f t="shared" si="3"/>
        <v>0</v>
      </c>
    </row>
    <row r="9" spans="1:35" s="24" customFormat="1" ht="15" x14ac:dyDescent="0.25">
      <c r="A9" s="142" t="s">
        <v>44</v>
      </c>
      <c r="B9" s="136" t="s">
        <v>45</v>
      </c>
      <c r="C9" s="26" t="s">
        <v>42</v>
      </c>
      <c r="D9" s="27">
        <f t="shared" si="1"/>
        <v>0</v>
      </c>
      <c r="E9" s="28"/>
      <c r="F9" s="28"/>
      <c r="G9" s="28"/>
      <c r="H9" s="28"/>
      <c r="I9" s="28"/>
      <c r="J9" s="28"/>
      <c r="K9" s="28"/>
      <c r="L9" s="29"/>
      <c r="M9" s="29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30"/>
    </row>
    <row r="10" spans="1:35" s="24" customFormat="1" ht="15" x14ac:dyDescent="0.25">
      <c r="A10" s="143"/>
      <c r="B10" s="137"/>
      <c r="C10" s="26" t="s">
        <v>39</v>
      </c>
      <c r="D10" s="27">
        <f t="shared" si="1"/>
        <v>0</v>
      </c>
      <c r="E10" s="28"/>
      <c r="F10" s="28"/>
      <c r="G10" s="28"/>
      <c r="H10" s="28"/>
      <c r="I10" s="28"/>
      <c r="J10" s="28"/>
      <c r="K10" s="28"/>
      <c r="L10" s="29"/>
      <c r="M10" s="29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30"/>
    </row>
    <row r="11" spans="1:35" s="24" customFormat="1" ht="15" x14ac:dyDescent="0.25">
      <c r="A11" s="134" t="s">
        <v>46</v>
      </c>
      <c r="B11" s="136" t="s">
        <v>47</v>
      </c>
      <c r="C11" s="26" t="s">
        <v>42</v>
      </c>
      <c r="D11" s="27">
        <f t="shared" si="1"/>
        <v>0.60000000000000009</v>
      </c>
      <c r="E11" s="31"/>
      <c r="F11" s="31"/>
      <c r="G11" s="31"/>
      <c r="H11" s="31"/>
      <c r="I11" s="31"/>
      <c r="J11" s="31"/>
      <c r="K11" s="32"/>
      <c r="L11" s="31"/>
      <c r="M11" s="31"/>
      <c r="N11" s="31"/>
      <c r="O11" s="31"/>
      <c r="P11" s="31"/>
      <c r="Q11" s="32">
        <v>0.2</v>
      </c>
      <c r="R11" s="31"/>
      <c r="S11" s="31"/>
      <c r="T11" s="31"/>
      <c r="U11" s="32">
        <v>0.2</v>
      </c>
      <c r="V11" s="31"/>
      <c r="W11" s="31"/>
      <c r="X11" s="31"/>
      <c r="Y11" s="32">
        <v>0.2</v>
      </c>
      <c r="Z11" s="31"/>
      <c r="AA11" s="31"/>
      <c r="AB11" s="31"/>
      <c r="AC11" s="31"/>
      <c r="AD11" s="31"/>
      <c r="AE11" s="31"/>
      <c r="AF11" s="32"/>
      <c r="AG11" s="32"/>
      <c r="AH11" s="31"/>
      <c r="AI11" s="31"/>
    </row>
    <row r="12" spans="1:35" s="24" customFormat="1" ht="15" x14ac:dyDescent="0.25">
      <c r="A12" s="135"/>
      <c r="B12" s="137"/>
      <c r="C12" s="26" t="s">
        <v>39</v>
      </c>
      <c r="D12" s="27">
        <f t="shared" si="1"/>
        <v>476.70000000000005</v>
      </c>
      <c r="E12" s="31"/>
      <c r="F12" s="31"/>
      <c r="G12" s="31"/>
      <c r="H12" s="31"/>
      <c r="I12" s="31"/>
      <c r="J12" s="31"/>
      <c r="K12" s="32"/>
      <c r="L12" s="31"/>
      <c r="M12" s="31"/>
      <c r="N12" s="31"/>
      <c r="O12" s="31"/>
      <c r="P12" s="31"/>
      <c r="Q12" s="32">
        <v>158.9</v>
      </c>
      <c r="R12" s="31"/>
      <c r="S12" s="31"/>
      <c r="T12" s="31"/>
      <c r="U12" s="32">
        <v>158.9</v>
      </c>
      <c r="V12" s="31"/>
      <c r="W12" s="31"/>
      <c r="X12" s="31"/>
      <c r="Y12" s="32">
        <v>158.9</v>
      </c>
      <c r="Z12" s="31"/>
      <c r="AA12" s="31"/>
      <c r="AB12" s="31"/>
      <c r="AC12" s="31"/>
      <c r="AD12" s="31"/>
      <c r="AE12" s="31"/>
      <c r="AF12" s="32"/>
      <c r="AG12" s="32"/>
      <c r="AH12" s="31"/>
      <c r="AI12" s="31"/>
    </row>
    <row r="13" spans="1:35" s="24" customFormat="1" ht="23.45" customHeight="1" thickBot="1" x14ac:dyDescent="0.3">
      <c r="A13" s="120" t="s">
        <v>48</v>
      </c>
      <c r="B13" s="34" t="s">
        <v>49</v>
      </c>
      <c r="C13" s="35" t="s">
        <v>39</v>
      </c>
      <c r="D13" s="36">
        <f t="shared" si="1"/>
        <v>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s="24" customFormat="1" ht="15" customHeight="1" x14ac:dyDescent="0.25">
      <c r="A14" s="138" t="s">
        <v>50</v>
      </c>
      <c r="B14" s="140" t="s">
        <v>51</v>
      </c>
      <c r="C14" s="38" t="s">
        <v>41</v>
      </c>
      <c r="D14" s="16">
        <f t="shared" si="1"/>
        <v>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35" s="24" customFormat="1" ht="15.75" thickBot="1" x14ac:dyDescent="0.3">
      <c r="A15" s="139"/>
      <c r="B15" s="141"/>
      <c r="C15" s="40" t="s">
        <v>39</v>
      </c>
      <c r="D15" s="27">
        <f t="shared" si="1"/>
        <v>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</row>
    <row r="16" spans="1:35" s="24" customFormat="1" ht="15" hidden="1" customHeight="1" x14ac:dyDescent="0.25">
      <c r="A16" s="148" t="s">
        <v>52</v>
      </c>
      <c r="B16" s="149" t="s">
        <v>53</v>
      </c>
      <c r="C16" s="26" t="s">
        <v>54</v>
      </c>
      <c r="D16" s="27">
        <f t="shared" si="1"/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</row>
    <row r="17" spans="1:35" s="24" customFormat="1" ht="15" hidden="1" customHeight="1" x14ac:dyDescent="0.25">
      <c r="A17" s="139"/>
      <c r="B17" s="150"/>
      <c r="C17" s="26" t="s">
        <v>39</v>
      </c>
      <c r="D17" s="27">
        <f t="shared" si="1"/>
        <v>0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 s="24" customFormat="1" ht="15" hidden="1" customHeight="1" x14ac:dyDescent="0.25">
      <c r="A18" s="148" t="s">
        <v>55</v>
      </c>
      <c r="B18" s="151" t="s">
        <v>56</v>
      </c>
      <c r="C18" s="26" t="s">
        <v>57</v>
      </c>
      <c r="D18" s="27">
        <f t="shared" si="1"/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35" s="24" customFormat="1" ht="18.600000000000001" hidden="1" customHeight="1" x14ac:dyDescent="0.25">
      <c r="A19" s="139"/>
      <c r="B19" s="152"/>
      <c r="C19" s="26" t="s">
        <v>39</v>
      </c>
      <c r="D19" s="27">
        <f t="shared" si="1"/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 s="24" customFormat="1" ht="15" hidden="1" customHeight="1" x14ac:dyDescent="0.25">
      <c r="A20" s="148" t="s">
        <v>58</v>
      </c>
      <c r="B20" s="151" t="s">
        <v>59</v>
      </c>
      <c r="C20" s="26" t="s">
        <v>57</v>
      </c>
      <c r="D20" s="27">
        <f t="shared" si="1"/>
        <v>0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</row>
    <row r="21" spans="1:35" s="24" customFormat="1" ht="15" hidden="1" customHeight="1" x14ac:dyDescent="0.25">
      <c r="A21" s="139"/>
      <c r="B21" s="152"/>
      <c r="C21" s="26" t="s">
        <v>39</v>
      </c>
      <c r="D21" s="27">
        <f t="shared" si="1"/>
        <v>0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</row>
    <row r="22" spans="1:35" s="24" customFormat="1" ht="15" hidden="1" customHeight="1" x14ac:dyDescent="0.25">
      <c r="A22" s="148" t="s">
        <v>60</v>
      </c>
      <c r="B22" s="149" t="s">
        <v>61</v>
      </c>
      <c r="C22" s="26" t="s">
        <v>62</v>
      </c>
      <c r="D22" s="27">
        <f t="shared" si="1"/>
        <v>0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</row>
    <row r="23" spans="1:35" s="24" customFormat="1" ht="15" hidden="1" customHeight="1" x14ac:dyDescent="0.25">
      <c r="A23" s="139"/>
      <c r="B23" s="150"/>
      <c r="C23" s="26" t="s">
        <v>39</v>
      </c>
      <c r="D23" s="27">
        <f t="shared" si="1"/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 s="24" customFormat="1" ht="22.9" hidden="1" customHeight="1" x14ac:dyDescent="0.25">
      <c r="A24" s="43" t="s">
        <v>63</v>
      </c>
      <c r="B24" s="44" t="s">
        <v>64</v>
      </c>
      <c r="C24" s="45" t="s">
        <v>39</v>
      </c>
      <c r="D24" s="27">
        <f t="shared" si="1"/>
        <v>0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 s="24" customFormat="1" ht="15" x14ac:dyDescent="0.25">
      <c r="A25" s="153" t="s">
        <v>65</v>
      </c>
      <c r="B25" s="155" t="s">
        <v>66</v>
      </c>
      <c r="C25" s="46" t="s">
        <v>67</v>
      </c>
      <c r="D25" s="27">
        <f t="shared" si="1"/>
        <v>1.7200000000000002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29">
        <v>0.1</v>
      </c>
      <c r="S25" s="29">
        <v>0.12</v>
      </c>
      <c r="T25" s="47">
        <v>0.1</v>
      </c>
      <c r="U25" s="29">
        <v>0.1</v>
      </c>
      <c r="V25" s="29">
        <v>0.1</v>
      </c>
      <c r="W25" s="28"/>
      <c r="X25" s="28"/>
      <c r="Y25" s="28"/>
      <c r="Z25" s="29">
        <v>0.6</v>
      </c>
      <c r="AA25" s="28"/>
      <c r="AB25" s="29">
        <v>0.6</v>
      </c>
      <c r="AC25" s="28"/>
      <c r="AD25" s="28"/>
      <c r="AE25" s="28"/>
      <c r="AF25" s="28"/>
      <c r="AG25" s="29"/>
      <c r="AH25" s="28"/>
      <c r="AI25" s="28"/>
    </row>
    <row r="26" spans="1:35" s="24" customFormat="1" ht="15.75" thickBot="1" x14ac:dyDescent="0.3">
      <c r="A26" s="154"/>
      <c r="B26" s="156"/>
      <c r="C26" s="48" t="s">
        <v>39</v>
      </c>
      <c r="D26" s="36">
        <f t="shared" si="1"/>
        <v>1001.4099999999999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/>
      <c r="R26" s="50">
        <v>58.22</v>
      </c>
      <c r="S26" s="50">
        <v>69.87</v>
      </c>
      <c r="T26" s="36">
        <v>58.22</v>
      </c>
      <c r="U26" s="50">
        <v>58.22</v>
      </c>
      <c r="V26" s="50">
        <v>58.22</v>
      </c>
      <c r="W26" s="49"/>
      <c r="X26" s="49"/>
      <c r="Y26" s="49"/>
      <c r="Z26" s="50">
        <v>349.33</v>
      </c>
      <c r="AA26" s="49"/>
      <c r="AB26" s="50">
        <v>349.33</v>
      </c>
      <c r="AC26" s="49"/>
      <c r="AD26" s="51"/>
      <c r="AE26" s="49"/>
      <c r="AF26" s="49"/>
      <c r="AG26" s="49"/>
      <c r="AH26" s="49"/>
      <c r="AI26" s="49"/>
    </row>
    <row r="27" spans="1:35" s="24" customFormat="1" ht="15" x14ac:dyDescent="0.25">
      <c r="A27" s="153" t="s">
        <v>68</v>
      </c>
      <c r="B27" s="155" t="s">
        <v>69</v>
      </c>
      <c r="C27" s="52" t="s">
        <v>42</v>
      </c>
      <c r="D27" s="53">
        <f t="shared" si="1"/>
        <v>0.2</v>
      </c>
      <c r="E27" s="54"/>
      <c r="F27" s="54"/>
      <c r="G27" s="54"/>
      <c r="H27" s="54"/>
      <c r="I27" s="55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6"/>
      <c r="U27" s="54"/>
      <c r="V27" s="54"/>
      <c r="W27" s="54"/>
      <c r="X27" s="54"/>
      <c r="Y27" s="54"/>
      <c r="Z27" s="55"/>
      <c r="AA27" s="54">
        <v>0.2</v>
      </c>
      <c r="AB27" s="54"/>
      <c r="AC27" s="54"/>
      <c r="AD27" s="54"/>
      <c r="AE27" s="54"/>
      <c r="AF27" s="54"/>
      <c r="AG27" s="54"/>
      <c r="AH27" s="54"/>
      <c r="AI27" s="54"/>
    </row>
    <row r="28" spans="1:35" s="24" customFormat="1" ht="15.75" thickBot="1" x14ac:dyDescent="0.3">
      <c r="A28" s="154"/>
      <c r="B28" s="156"/>
      <c r="C28" s="45" t="s">
        <v>39</v>
      </c>
      <c r="D28" s="36">
        <f t="shared" si="1"/>
        <v>42.375</v>
      </c>
      <c r="E28" s="50"/>
      <c r="F28" s="50"/>
      <c r="G28" s="50"/>
      <c r="H28" s="50"/>
      <c r="I28" s="51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36"/>
      <c r="U28" s="50"/>
      <c r="V28" s="50"/>
      <c r="W28" s="50"/>
      <c r="X28" s="50"/>
      <c r="Y28" s="50"/>
      <c r="Z28" s="51"/>
      <c r="AA28" s="50">
        <v>42.375</v>
      </c>
      <c r="AB28" s="50"/>
      <c r="AC28" s="50"/>
      <c r="AD28" s="50"/>
      <c r="AE28" s="50"/>
      <c r="AF28" s="50"/>
      <c r="AG28" s="50"/>
      <c r="AH28" s="50"/>
      <c r="AI28" s="50"/>
    </row>
    <row r="29" spans="1:35" s="24" customFormat="1" ht="15" x14ac:dyDescent="0.25">
      <c r="A29" s="153" t="s">
        <v>70</v>
      </c>
      <c r="B29" s="158" t="s">
        <v>71</v>
      </c>
      <c r="C29" s="46" t="s">
        <v>42</v>
      </c>
      <c r="D29" s="53">
        <f t="shared" si="1"/>
        <v>3.2960000000000003</v>
      </c>
      <c r="E29" s="39"/>
      <c r="F29" s="39">
        <v>0.41199999999999998</v>
      </c>
      <c r="G29" s="39"/>
      <c r="H29" s="39"/>
      <c r="I29" s="39"/>
      <c r="J29" s="39">
        <v>0.128</v>
      </c>
      <c r="K29" s="39"/>
      <c r="L29" s="39"/>
      <c r="M29" s="39">
        <v>9.1999999999999998E-2</v>
      </c>
      <c r="N29" s="39"/>
      <c r="O29" s="57"/>
      <c r="P29" s="57"/>
      <c r="Q29" s="57">
        <v>0.21</v>
      </c>
      <c r="R29" s="57"/>
      <c r="S29" s="57"/>
      <c r="T29" s="57"/>
      <c r="U29" s="57"/>
      <c r="V29" s="57"/>
      <c r="W29" s="56">
        <v>0.14199999999999999</v>
      </c>
      <c r="X29" s="57"/>
      <c r="Y29" s="39"/>
      <c r="Z29" s="56">
        <v>0.86699999999999999</v>
      </c>
      <c r="AA29" s="57"/>
      <c r="AB29" s="57">
        <v>0.33</v>
      </c>
      <c r="AC29" s="57">
        <v>0.124</v>
      </c>
      <c r="AD29" s="39">
        <v>0.19800000000000001</v>
      </c>
      <c r="AE29" s="39"/>
      <c r="AF29" s="39"/>
      <c r="AG29" s="39">
        <v>0.122</v>
      </c>
      <c r="AH29" s="39">
        <v>0.67100000000000004</v>
      </c>
      <c r="AI29" s="57"/>
    </row>
    <row r="30" spans="1:35" s="24" customFormat="1" ht="15" x14ac:dyDescent="0.25">
      <c r="A30" s="157"/>
      <c r="B30" s="159"/>
      <c r="C30" s="26" t="s">
        <v>72</v>
      </c>
      <c r="D30" s="58">
        <f t="shared" si="1"/>
        <v>21</v>
      </c>
      <c r="E30" s="41"/>
      <c r="F30" s="41">
        <v>1</v>
      </c>
      <c r="G30" s="41"/>
      <c r="H30" s="41"/>
      <c r="I30" s="41"/>
      <c r="J30" s="41">
        <v>2</v>
      </c>
      <c r="K30" s="41"/>
      <c r="L30" s="41"/>
      <c r="M30" s="41">
        <v>2</v>
      </c>
      <c r="N30" s="41"/>
      <c r="O30" s="59"/>
      <c r="P30" s="59"/>
      <c r="Q30" s="59">
        <v>3</v>
      </c>
      <c r="R30" s="59"/>
      <c r="S30" s="59"/>
      <c r="T30" s="59"/>
      <c r="U30" s="59"/>
      <c r="V30" s="59"/>
      <c r="W30" s="41">
        <v>2</v>
      </c>
      <c r="X30" s="59"/>
      <c r="Y30" s="41"/>
      <c r="Z30" s="41">
        <v>2</v>
      </c>
      <c r="AA30" s="59"/>
      <c r="AB30" s="59">
        <v>0</v>
      </c>
      <c r="AC30" s="59">
        <v>2</v>
      </c>
      <c r="AD30" s="41">
        <v>3</v>
      </c>
      <c r="AE30" s="41"/>
      <c r="AF30" s="41"/>
      <c r="AG30" s="41">
        <v>2</v>
      </c>
      <c r="AH30" s="41">
        <v>2</v>
      </c>
      <c r="AI30" s="59"/>
    </row>
    <row r="31" spans="1:35" s="24" customFormat="1" ht="15.75" thickBot="1" x14ac:dyDescent="0.3">
      <c r="A31" s="154"/>
      <c r="B31" s="160"/>
      <c r="C31" s="48" t="s">
        <v>39</v>
      </c>
      <c r="D31" s="36">
        <f t="shared" si="1"/>
        <v>3698.0059999999999</v>
      </c>
      <c r="E31" s="60"/>
      <c r="F31" s="36">
        <v>390.4</v>
      </c>
      <c r="G31" s="60"/>
      <c r="H31" s="60"/>
      <c r="I31" s="36"/>
      <c r="J31" s="36">
        <v>220.1</v>
      </c>
      <c r="K31" s="60"/>
      <c r="L31" s="36"/>
      <c r="M31" s="36">
        <v>224.3</v>
      </c>
      <c r="N31" s="36"/>
      <c r="O31" s="61"/>
      <c r="P31" s="61"/>
      <c r="Q31" s="61">
        <v>342</v>
      </c>
      <c r="R31" s="61"/>
      <c r="S31" s="61"/>
      <c r="T31" s="61"/>
      <c r="U31" s="61"/>
      <c r="V31" s="61"/>
      <c r="W31" s="36">
        <v>292</v>
      </c>
      <c r="X31" s="61"/>
      <c r="Y31" s="36"/>
      <c r="Z31" s="36">
        <v>801.5</v>
      </c>
      <c r="AA31" s="61"/>
      <c r="AB31" s="61">
        <v>304.7</v>
      </c>
      <c r="AC31" s="61">
        <v>200.1</v>
      </c>
      <c r="AD31" s="36">
        <v>273.30599999999998</v>
      </c>
      <c r="AE31" s="60"/>
      <c r="AF31" s="36"/>
      <c r="AG31" s="36">
        <v>187.1</v>
      </c>
      <c r="AH31" s="36">
        <v>462.5</v>
      </c>
      <c r="AI31" s="61"/>
    </row>
    <row r="32" spans="1:35" s="24" customFormat="1" ht="15" customHeight="1" x14ac:dyDescent="0.25">
      <c r="A32" s="153" t="s">
        <v>73</v>
      </c>
      <c r="B32" s="158" t="s">
        <v>74</v>
      </c>
      <c r="C32" s="52" t="s">
        <v>42</v>
      </c>
      <c r="D32" s="53">
        <f t="shared" si="1"/>
        <v>0</v>
      </c>
      <c r="E32" s="55"/>
      <c r="F32" s="55"/>
      <c r="G32" s="55"/>
      <c r="H32" s="55"/>
      <c r="I32" s="55"/>
      <c r="J32" s="55"/>
      <c r="K32" s="54"/>
      <c r="L32" s="55"/>
      <c r="M32" s="55"/>
      <c r="N32" s="55"/>
      <c r="O32" s="56"/>
      <c r="P32" s="54"/>
      <c r="Q32" s="54"/>
      <c r="R32" s="55"/>
      <c r="S32" s="54"/>
      <c r="T32" s="56"/>
      <c r="U32" s="54"/>
      <c r="V32" s="55"/>
      <c r="W32" s="54"/>
      <c r="X32" s="55"/>
      <c r="Y32" s="55"/>
      <c r="Z32" s="54"/>
      <c r="AA32" s="55"/>
      <c r="AB32" s="55"/>
      <c r="AC32" s="55"/>
      <c r="AD32" s="55"/>
      <c r="AE32" s="55"/>
      <c r="AF32" s="55"/>
      <c r="AG32" s="55"/>
      <c r="AH32" s="55"/>
      <c r="AI32" s="55"/>
    </row>
    <row r="33" spans="1:35" s="24" customFormat="1" ht="15.75" thickBot="1" x14ac:dyDescent="0.3">
      <c r="A33" s="154"/>
      <c r="B33" s="160"/>
      <c r="C33" s="45" t="s">
        <v>39</v>
      </c>
      <c r="D33" s="36">
        <f t="shared" si="1"/>
        <v>0</v>
      </c>
      <c r="E33" s="51"/>
      <c r="F33" s="51"/>
      <c r="G33" s="51"/>
      <c r="H33" s="51"/>
      <c r="I33" s="51"/>
      <c r="J33" s="51"/>
      <c r="K33" s="50"/>
      <c r="L33" s="51"/>
      <c r="M33" s="51"/>
      <c r="N33" s="51"/>
      <c r="O33" s="50"/>
      <c r="P33" s="50"/>
      <c r="Q33" s="50"/>
      <c r="R33" s="50"/>
      <c r="S33" s="50"/>
      <c r="T33" s="36"/>
      <c r="U33" s="50"/>
      <c r="V33" s="51"/>
      <c r="W33" s="50"/>
      <c r="X33" s="51"/>
      <c r="Y33" s="51"/>
      <c r="Z33" s="50"/>
      <c r="AA33" s="51"/>
      <c r="AB33" s="51"/>
      <c r="AC33" s="51"/>
      <c r="AD33" s="51"/>
      <c r="AE33" s="51"/>
      <c r="AF33" s="50"/>
      <c r="AG33" s="51"/>
      <c r="AH33" s="51"/>
      <c r="AI33" s="51"/>
    </row>
    <row r="34" spans="1:35" s="24" customFormat="1" ht="15" customHeight="1" x14ac:dyDescent="0.25">
      <c r="A34" s="153" t="s">
        <v>75</v>
      </c>
      <c r="B34" s="158" t="s">
        <v>76</v>
      </c>
      <c r="C34" s="46" t="s">
        <v>42</v>
      </c>
      <c r="D34" s="53">
        <f t="shared" si="1"/>
        <v>0.39300000000000013</v>
      </c>
      <c r="E34" s="55"/>
      <c r="F34" s="54">
        <v>0.02</v>
      </c>
      <c r="G34" s="55"/>
      <c r="H34" s="55"/>
      <c r="I34" s="54"/>
      <c r="J34" s="55"/>
      <c r="K34" s="54"/>
      <c r="L34" s="54"/>
      <c r="M34" s="54">
        <v>3.2000000000000001E-2</v>
      </c>
      <c r="N34" s="55"/>
      <c r="O34" s="54"/>
      <c r="P34" s="54">
        <v>2.4E-2</v>
      </c>
      <c r="Q34" s="54"/>
      <c r="R34" s="54"/>
      <c r="S34" s="54"/>
      <c r="T34" s="54"/>
      <c r="U34" s="54"/>
      <c r="V34" s="54"/>
      <c r="W34" s="54">
        <v>8.0000000000000002E-3</v>
      </c>
      <c r="X34" s="54"/>
      <c r="Y34" s="54">
        <v>1.6E-2</v>
      </c>
      <c r="Z34" s="54">
        <v>0.1</v>
      </c>
      <c r="AA34" s="55"/>
      <c r="AB34" s="54">
        <v>0.1</v>
      </c>
      <c r="AC34" s="54">
        <v>1.6E-2</v>
      </c>
      <c r="AD34" s="54"/>
      <c r="AE34" s="54"/>
      <c r="AF34" s="54">
        <v>0.02</v>
      </c>
      <c r="AG34" s="54">
        <v>2.5000000000000001E-2</v>
      </c>
      <c r="AH34" s="54">
        <v>1.6E-2</v>
      </c>
      <c r="AI34" s="54">
        <v>1.6E-2</v>
      </c>
    </row>
    <row r="35" spans="1:35" s="24" customFormat="1" ht="18" customHeight="1" thickBot="1" x14ac:dyDescent="0.3">
      <c r="A35" s="154"/>
      <c r="B35" s="160"/>
      <c r="C35" s="45" t="s">
        <v>39</v>
      </c>
      <c r="D35" s="36">
        <f t="shared" si="1"/>
        <v>734.26299999999992</v>
      </c>
      <c r="E35" s="51"/>
      <c r="F35" s="50">
        <v>37.299999999999997</v>
      </c>
      <c r="G35" s="51"/>
      <c r="H35" s="51"/>
      <c r="I35" s="50"/>
      <c r="J35" s="51"/>
      <c r="K35" s="50"/>
      <c r="L35" s="50"/>
      <c r="M35" s="50">
        <v>59.8</v>
      </c>
      <c r="N35" s="51"/>
      <c r="O35" s="50"/>
      <c r="P35" s="50">
        <v>44.863</v>
      </c>
      <c r="Q35" s="50"/>
      <c r="R35" s="50"/>
      <c r="S35" s="50"/>
      <c r="T35" s="50"/>
      <c r="U35" s="50"/>
      <c r="V35" s="50"/>
      <c r="W35" s="50">
        <v>14.9</v>
      </c>
      <c r="X35" s="29"/>
      <c r="Y35" s="50">
        <v>29.9</v>
      </c>
      <c r="Z35" s="50">
        <v>186.9</v>
      </c>
      <c r="AA35" s="51"/>
      <c r="AB35" s="50">
        <v>186.9</v>
      </c>
      <c r="AC35" s="50">
        <v>29.9</v>
      </c>
      <c r="AD35" s="50"/>
      <c r="AE35" s="50"/>
      <c r="AF35" s="50">
        <v>37.299999999999997</v>
      </c>
      <c r="AG35" s="50">
        <v>46.7</v>
      </c>
      <c r="AH35" s="50">
        <v>29.9</v>
      </c>
      <c r="AI35" s="50">
        <v>29.9</v>
      </c>
    </row>
    <row r="36" spans="1:35" s="24" customFormat="1" ht="15" x14ac:dyDescent="0.25">
      <c r="A36" s="153" t="s">
        <v>77</v>
      </c>
      <c r="B36" s="155" t="s">
        <v>78</v>
      </c>
      <c r="C36" s="46" t="s">
        <v>62</v>
      </c>
      <c r="D36" s="16">
        <f t="shared" si="1"/>
        <v>0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55"/>
      <c r="P36" s="55"/>
      <c r="Q36" s="42"/>
      <c r="R36" s="42"/>
      <c r="S36" s="42"/>
      <c r="T36" s="42"/>
      <c r="U36" s="42"/>
      <c r="V36" s="42"/>
      <c r="W36" s="62"/>
      <c r="X36" s="42"/>
      <c r="Y36" s="42"/>
      <c r="Z36" s="62"/>
      <c r="AA36" s="62"/>
      <c r="AB36" s="62"/>
      <c r="AC36" s="62"/>
      <c r="AD36" s="62"/>
      <c r="AE36" s="62"/>
      <c r="AF36" s="62"/>
      <c r="AG36" s="62"/>
      <c r="AH36" s="62"/>
      <c r="AI36" s="62"/>
    </row>
    <row r="37" spans="1:35" s="24" customFormat="1" ht="15.75" thickBot="1" x14ac:dyDescent="0.3">
      <c r="A37" s="154"/>
      <c r="B37" s="156"/>
      <c r="C37" s="48" t="s">
        <v>39</v>
      </c>
      <c r="D37" s="36">
        <f t="shared" si="1"/>
        <v>0</v>
      </c>
      <c r="E37" s="51"/>
      <c r="F37" s="51"/>
      <c r="G37" s="51"/>
      <c r="H37" s="51"/>
      <c r="I37" s="50"/>
      <c r="J37" s="50"/>
      <c r="K37" s="51"/>
      <c r="L37" s="50"/>
      <c r="M37" s="50"/>
      <c r="N37" s="50"/>
      <c r="O37" s="50"/>
      <c r="P37" s="50"/>
      <c r="Q37" s="51"/>
      <c r="R37" s="51"/>
      <c r="S37" s="51"/>
      <c r="T37" s="51"/>
      <c r="U37" s="51"/>
      <c r="V37" s="51"/>
      <c r="W37" s="50"/>
      <c r="X37" s="50"/>
      <c r="Y37" s="51"/>
      <c r="Z37" s="51"/>
      <c r="AA37" s="50"/>
      <c r="AB37" s="50"/>
      <c r="AC37" s="50"/>
      <c r="AD37" s="50"/>
      <c r="AE37" s="50"/>
      <c r="AF37" s="50"/>
      <c r="AG37" s="51"/>
      <c r="AH37" s="51"/>
      <c r="AI37" s="51"/>
    </row>
    <row r="38" spans="1:35" s="24" customFormat="1" ht="15" x14ac:dyDescent="0.25">
      <c r="A38" s="153" t="s">
        <v>79</v>
      </c>
      <c r="B38" s="161" t="s">
        <v>80</v>
      </c>
      <c r="C38" s="52" t="s">
        <v>62</v>
      </c>
      <c r="D38" s="16">
        <f t="shared" si="1"/>
        <v>0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1:35" s="24" customFormat="1" ht="15.75" thickBot="1" x14ac:dyDescent="0.3">
      <c r="A39" s="154"/>
      <c r="B39" s="162"/>
      <c r="C39" s="45" t="s">
        <v>39</v>
      </c>
      <c r="D39" s="36">
        <f t="shared" si="1"/>
        <v>0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</row>
    <row r="40" spans="1:35" s="65" customFormat="1" ht="15" x14ac:dyDescent="0.25">
      <c r="A40" s="131" t="s">
        <v>81</v>
      </c>
      <c r="B40" s="155" t="s">
        <v>82</v>
      </c>
      <c r="C40" s="64" t="s">
        <v>67</v>
      </c>
      <c r="D40" s="53">
        <f t="shared" si="1"/>
        <v>3.5000000000000003E-2</v>
      </c>
      <c r="E40" s="54"/>
      <c r="F40" s="54"/>
      <c r="G40" s="54"/>
      <c r="H40" s="54">
        <v>3.5000000000000003E-2</v>
      </c>
      <c r="I40" s="62"/>
      <c r="J40" s="62"/>
      <c r="K40" s="62"/>
      <c r="L40" s="62"/>
      <c r="M40" s="62"/>
      <c r="N40" s="62"/>
      <c r="O40" s="62"/>
      <c r="P40" s="54"/>
      <c r="Q40" s="62"/>
      <c r="R40" s="62"/>
      <c r="S40" s="62"/>
      <c r="T40" s="54"/>
      <c r="U40" s="62"/>
      <c r="V40" s="62"/>
      <c r="W40" s="54"/>
      <c r="X40" s="62"/>
      <c r="Y40" s="62"/>
      <c r="Z40" s="62"/>
      <c r="AA40" s="62"/>
      <c r="AB40" s="62"/>
      <c r="AC40" s="62"/>
      <c r="AD40" s="54"/>
      <c r="AE40" s="62"/>
      <c r="AF40" s="62"/>
      <c r="AG40" s="62"/>
      <c r="AH40" s="54"/>
      <c r="AI40" s="62"/>
    </row>
    <row r="41" spans="1:35" s="65" customFormat="1" ht="15.75" thickBot="1" x14ac:dyDescent="0.3">
      <c r="A41" s="163"/>
      <c r="B41" s="156"/>
      <c r="C41" s="66" t="s">
        <v>39</v>
      </c>
      <c r="D41" s="36">
        <f t="shared" si="1"/>
        <v>44.7</v>
      </c>
      <c r="E41" s="50"/>
      <c r="F41" s="50"/>
      <c r="G41" s="50"/>
      <c r="H41" s="50">
        <v>44.7</v>
      </c>
      <c r="I41" s="50"/>
      <c r="J41" s="51"/>
      <c r="K41" s="50"/>
      <c r="L41" s="51"/>
      <c r="M41" s="51"/>
      <c r="N41" s="51"/>
      <c r="O41" s="51"/>
      <c r="P41" s="50"/>
      <c r="Q41" s="51"/>
      <c r="R41" s="51"/>
      <c r="S41" s="50"/>
      <c r="T41" s="50"/>
      <c r="U41" s="51"/>
      <c r="V41" s="51"/>
      <c r="W41" s="50"/>
      <c r="X41" s="51"/>
      <c r="Y41" s="50"/>
      <c r="Z41" s="50"/>
      <c r="AA41" s="51"/>
      <c r="AB41" s="51"/>
      <c r="AC41" s="51"/>
      <c r="AD41" s="50"/>
      <c r="AE41" s="51"/>
      <c r="AF41" s="50"/>
      <c r="AG41" s="51"/>
      <c r="AH41" s="50"/>
      <c r="AI41" s="50"/>
    </row>
    <row r="42" spans="1:35" s="24" customFormat="1" ht="15" x14ac:dyDescent="0.25">
      <c r="A42" s="153" t="s">
        <v>83</v>
      </c>
      <c r="B42" s="164" t="s">
        <v>84</v>
      </c>
      <c r="C42" s="52" t="s">
        <v>62</v>
      </c>
      <c r="D42" s="67">
        <f>E42+F42+G42+H42+I42+J42+K42+L42+M42+N42+O42+P42+Q42+R42+S42+T42+U42+V42+W42+X42+Y42+Z42+AA42+AB42+AC42+AD42+AE42+AF42+AG42+AH42+AI42</f>
        <v>165</v>
      </c>
      <c r="E42" s="39">
        <v>0</v>
      </c>
      <c r="F42" s="68">
        <v>4</v>
      </c>
      <c r="G42" s="39">
        <v>1</v>
      </c>
      <c r="H42" s="39">
        <v>1</v>
      </c>
      <c r="I42" s="39">
        <v>1</v>
      </c>
      <c r="J42" s="39">
        <v>4</v>
      </c>
      <c r="K42" s="39">
        <v>3</v>
      </c>
      <c r="L42" s="39">
        <v>1</v>
      </c>
      <c r="M42" s="39">
        <v>4</v>
      </c>
      <c r="N42" s="39">
        <v>2</v>
      </c>
      <c r="O42" s="39">
        <v>2</v>
      </c>
      <c r="P42" s="39">
        <v>3</v>
      </c>
      <c r="Q42" s="39">
        <v>3</v>
      </c>
      <c r="R42" s="39">
        <v>3</v>
      </c>
      <c r="S42" s="39">
        <v>2</v>
      </c>
      <c r="T42" s="39">
        <v>3</v>
      </c>
      <c r="U42" s="39">
        <v>2</v>
      </c>
      <c r="V42" s="39">
        <v>2</v>
      </c>
      <c r="W42" s="39">
        <v>2</v>
      </c>
      <c r="X42" s="39">
        <v>2</v>
      </c>
      <c r="Y42" s="39">
        <v>1</v>
      </c>
      <c r="Z42" s="39">
        <v>48</v>
      </c>
      <c r="AA42" s="39">
        <v>2</v>
      </c>
      <c r="AB42" s="39">
        <v>48</v>
      </c>
      <c r="AC42" s="39">
        <v>2</v>
      </c>
      <c r="AD42" s="39">
        <v>7</v>
      </c>
      <c r="AE42" s="39">
        <v>1</v>
      </c>
      <c r="AF42" s="39">
        <v>2</v>
      </c>
      <c r="AG42" s="39">
        <v>5</v>
      </c>
      <c r="AH42" s="39">
        <v>2</v>
      </c>
      <c r="AI42" s="39">
        <v>2</v>
      </c>
    </row>
    <row r="43" spans="1:35" s="24" customFormat="1" ht="15" x14ac:dyDescent="0.25">
      <c r="A43" s="143"/>
      <c r="B43" s="165"/>
      <c r="C43" s="48" t="s">
        <v>39</v>
      </c>
      <c r="D43" s="47">
        <f>E43+F43+G43+H43+I43+J43+K43+L43+M43+N43+O43+P43+Q43+R43+S43+T43+U43+V43+W43+X43+Y43+Z43+AA43+AB43+AC43+AD43+AE43+AF43+AG43+AH43+AI43</f>
        <v>302.44599999999997</v>
      </c>
      <c r="E43" s="29">
        <v>0</v>
      </c>
      <c r="F43" s="69">
        <v>5.2949999999999999</v>
      </c>
      <c r="G43" s="29">
        <v>1.3240000000000001</v>
      </c>
      <c r="H43" s="29">
        <v>1.3240000000000001</v>
      </c>
      <c r="I43" s="29">
        <v>1.3240000000000001</v>
      </c>
      <c r="J43" s="29">
        <v>5.2949999999999999</v>
      </c>
      <c r="K43" s="29">
        <v>3.9710000000000001</v>
      </c>
      <c r="L43" s="29">
        <v>1.3240000000000001</v>
      </c>
      <c r="M43" s="29">
        <v>5.2949999999999999</v>
      </c>
      <c r="N43" s="29">
        <v>2.6469999999999998</v>
      </c>
      <c r="O43" s="29">
        <v>2.6469999999999998</v>
      </c>
      <c r="P43" s="29">
        <v>3.9710000000000001</v>
      </c>
      <c r="Q43" s="29">
        <v>3.9710000000000001</v>
      </c>
      <c r="R43" s="29">
        <v>3.9710000000000001</v>
      </c>
      <c r="S43" s="29">
        <v>2.6469999999999998</v>
      </c>
      <c r="T43" s="29">
        <v>3.9710000000000001</v>
      </c>
      <c r="U43" s="29">
        <v>2.6469999999999998</v>
      </c>
      <c r="V43" s="29">
        <v>2.6469999999999998</v>
      </c>
      <c r="W43" s="29">
        <v>2.6469999999999998</v>
      </c>
      <c r="X43" s="29">
        <v>2.6469999999999998</v>
      </c>
      <c r="Y43" s="29">
        <v>1.325</v>
      </c>
      <c r="Z43" s="29">
        <v>105.556</v>
      </c>
      <c r="AA43" s="29">
        <v>2.6469999999999998</v>
      </c>
      <c r="AB43" s="29">
        <v>105.556</v>
      </c>
      <c r="AC43" s="29">
        <v>2.6469999999999998</v>
      </c>
      <c r="AD43" s="29">
        <v>9.266</v>
      </c>
      <c r="AE43" s="29">
        <v>1.325</v>
      </c>
      <c r="AF43" s="29">
        <v>2.6469999999999998</v>
      </c>
      <c r="AG43" s="29">
        <v>6.6180000000000003</v>
      </c>
      <c r="AH43" s="29">
        <v>2.6469999999999998</v>
      </c>
      <c r="AI43" s="29">
        <v>2.6469999999999998</v>
      </c>
    </row>
    <row r="44" spans="1:35" s="24" customFormat="1" ht="15" x14ac:dyDescent="0.25">
      <c r="A44" s="134" t="s">
        <v>85</v>
      </c>
      <c r="B44" s="166" t="s">
        <v>86</v>
      </c>
      <c r="C44" s="26" t="s">
        <v>62</v>
      </c>
      <c r="D44" s="16">
        <f t="shared" si="1"/>
        <v>20</v>
      </c>
      <c r="E44" s="41"/>
      <c r="F44" s="41">
        <v>4</v>
      </c>
      <c r="G44" s="41"/>
      <c r="H44" s="41"/>
      <c r="I44" s="41">
        <v>2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>
        <v>5</v>
      </c>
      <c r="AC44" s="41"/>
      <c r="AD44" s="41"/>
      <c r="AE44" s="41"/>
      <c r="AF44" s="41">
        <v>4</v>
      </c>
      <c r="AG44" s="41">
        <v>5</v>
      </c>
      <c r="AH44" s="41"/>
      <c r="AI44" s="41"/>
    </row>
    <row r="45" spans="1:35" s="24" customFormat="1" ht="15" x14ac:dyDescent="0.25">
      <c r="A45" s="135"/>
      <c r="B45" s="165"/>
      <c r="C45" s="26" t="s">
        <v>39</v>
      </c>
      <c r="D45" s="27">
        <f t="shared" si="1"/>
        <v>365</v>
      </c>
      <c r="E45" s="28"/>
      <c r="F45" s="29">
        <v>80</v>
      </c>
      <c r="G45" s="28"/>
      <c r="H45" s="28"/>
      <c r="I45" s="29">
        <v>30</v>
      </c>
      <c r="J45" s="29"/>
      <c r="K45" s="29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9"/>
      <c r="W45" s="28"/>
      <c r="X45" s="28"/>
      <c r="Y45" s="28"/>
      <c r="Z45" s="29"/>
      <c r="AA45" s="28"/>
      <c r="AB45" s="29">
        <v>100</v>
      </c>
      <c r="AC45" s="28"/>
      <c r="AD45" s="28"/>
      <c r="AE45" s="29"/>
      <c r="AF45" s="29">
        <v>80</v>
      </c>
      <c r="AG45" s="29">
        <v>75</v>
      </c>
      <c r="AH45" s="28"/>
      <c r="AI45" s="29"/>
    </row>
    <row r="46" spans="1:35" s="71" customFormat="1" ht="15.75" customHeight="1" x14ac:dyDescent="0.25">
      <c r="A46" s="134" t="s">
        <v>87</v>
      </c>
      <c r="B46" s="166" t="s">
        <v>88</v>
      </c>
      <c r="C46" s="26" t="s">
        <v>62</v>
      </c>
      <c r="D46" s="58">
        <f t="shared" si="1"/>
        <v>61</v>
      </c>
      <c r="E46" s="41"/>
      <c r="F46" s="41"/>
      <c r="G46" s="41"/>
      <c r="H46" s="41"/>
      <c r="I46" s="70">
        <v>3</v>
      </c>
      <c r="J46" s="41"/>
      <c r="K46" s="41"/>
      <c r="L46" s="70">
        <v>4</v>
      </c>
      <c r="M46" s="70">
        <v>6</v>
      </c>
      <c r="N46" s="41"/>
      <c r="O46" s="41"/>
      <c r="P46" s="70">
        <v>16</v>
      </c>
      <c r="Q46" s="70">
        <v>12</v>
      </c>
      <c r="R46" s="70">
        <v>4</v>
      </c>
      <c r="S46" s="70">
        <v>4</v>
      </c>
      <c r="T46" s="70">
        <v>4</v>
      </c>
      <c r="U46" s="70">
        <v>4</v>
      </c>
      <c r="V46" s="70">
        <v>4</v>
      </c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</row>
    <row r="47" spans="1:35" s="71" customFormat="1" ht="17.25" customHeight="1" x14ac:dyDescent="0.25">
      <c r="A47" s="135"/>
      <c r="B47" s="165"/>
      <c r="C47" s="26" t="s">
        <v>39</v>
      </c>
      <c r="D47" s="27">
        <f t="shared" si="1"/>
        <v>1250.8349999999998</v>
      </c>
      <c r="E47" s="29"/>
      <c r="F47" s="29"/>
      <c r="G47" s="29"/>
      <c r="H47" s="29"/>
      <c r="I47" s="72">
        <v>61.37</v>
      </c>
      <c r="J47" s="28"/>
      <c r="K47" s="29"/>
      <c r="L47" s="72">
        <v>81.93</v>
      </c>
      <c r="M47" s="72">
        <v>122.745</v>
      </c>
      <c r="N47" s="29"/>
      <c r="O47" s="29"/>
      <c r="P47" s="72">
        <v>330.15</v>
      </c>
      <c r="Q47" s="72">
        <v>245.49</v>
      </c>
      <c r="R47" s="72">
        <v>81.83</v>
      </c>
      <c r="S47" s="72">
        <v>81.83</v>
      </c>
      <c r="T47" s="72">
        <v>81.83</v>
      </c>
      <c r="U47" s="72">
        <v>81.83</v>
      </c>
      <c r="V47" s="72">
        <v>81.83</v>
      </c>
      <c r="W47" s="28"/>
      <c r="X47" s="29"/>
      <c r="Y47" s="29"/>
      <c r="Z47" s="28"/>
      <c r="AA47" s="29"/>
      <c r="AB47" s="29"/>
      <c r="AC47" s="29"/>
      <c r="AD47" s="29"/>
      <c r="AE47" s="29"/>
      <c r="AF47" s="29"/>
      <c r="AG47" s="28"/>
      <c r="AH47" s="28"/>
      <c r="AI47" s="28"/>
    </row>
    <row r="48" spans="1:35" s="71" customFormat="1" ht="15" customHeight="1" x14ac:dyDescent="0.25">
      <c r="A48" s="134" t="s">
        <v>89</v>
      </c>
      <c r="B48" s="167" t="s">
        <v>90</v>
      </c>
      <c r="C48" s="26" t="s">
        <v>42</v>
      </c>
      <c r="D48" s="27">
        <f t="shared" si="1"/>
        <v>0.32400000000000007</v>
      </c>
      <c r="E48" s="42"/>
      <c r="F48" s="42"/>
      <c r="G48" s="42"/>
      <c r="H48" s="42"/>
      <c r="I48" s="42">
        <v>1.7999999999999999E-2</v>
      </c>
      <c r="J48" s="29">
        <v>1.7999999999999999E-2</v>
      </c>
      <c r="K48" s="42"/>
      <c r="L48" s="42"/>
      <c r="M48" s="42"/>
      <c r="N48" s="42"/>
      <c r="O48" s="42"/>
      <c r="P48" s="42"/>
      <c r="Q48" s="42">
        <v>2.4E-2</v>
      </c>
      <c r="R48" s="29">
        <v>0.02</v>
      </c>
      <c r="S48" s="29">
        <v>0.02</v>
      </c>
      <c r="T48" s="29">
        <v>0.02</v>
      </c>
      <c r="U48" s="29">
        <v>0.02</v>
      </c>
      <c r="V48" s="29">
        <v>0.02</v>
      </c>
      <c r="W48" s="42"/>
      <c r="X48" s="42"/>
      <c r="Y48" s="42"/>
      <c r="Z48" s="42">
        <v>0.108</v>
      </c>
      <c r="AA48" s="42"/>
      <c r="AB48" s="42"/>
      <c r="AC48" s="42">
        <v>2.5999999999999999E-2</v>
      </c>
      <c r="AD48" s="42"/>
      <c r="AE48" s="42"/>
      <c r="AF48" s="29">
        <v>0.03</v>
      </c>
      <c r="AG48" s="42"/>
      <c r="AH48" s="42"/>
      <c r="AI48" s="42"/>
    </row>
    <row r="49" spans="1:35" s="71" customFormat="1" ht="21.6" customHeight="1" x14ac:dyDescent="0.25">
      <c r="A49" s="135"/>
      <c r="B49" s="168"/>
      <c r="C49" s="26" t="s">
        <v>39</v>
      </c>
      <c r="D49" s="27">
        <f t="shared" si="1"/>
        <v>256.15000000000003</v>
      </c>
      <c r="E49" s="29"/>
      <c r="F49" s="29"/>
      <c r="G49" s="29"/>
      <c r="H49" s="29"/>
      <c r="I49" s="29">
        <v>30</v>
      </c>
      <c r="J49" s="29">
        <v>30</v>
      </c>
      <c r="K49" s="29"/>
      <c r="L49" s="28"/>
      <c r="M49" s="29"/>
      <c r="N49" s="29"/>
      <c r="O49" s="28"/>
      <c r="P49" s="28"/>
      <c r="Q49" s="29">
        <v>40</v>
      </c>
      <c r="R49" s="29">
        <v>6.4</v>
      </c>
      <c r="S49" s="29">
        <v>6.4</v>
      </c>
      <c r="T49" s="29">
        <v>6.4</v>
      </c>
      <c r="U49" s="29">
        <v>6.4</v>
      </c>
      <c r="V49" s="29">
        <v>6.4</v>
      </c>
      <c r="W49" s="28"/>
      <c r="X49" s="28"/>
      <c r="Y49" s="28"/>
      <c r="Z49" s="29">
        <v>41.95</v>
      </c>
      <c r="AA49" s="29"/>
      <c r="AB49" s="29"/>
      <c r="AC49" s="29">
        <f>21+11.2</f>
        <v>32.200000000000003</v>
      </c>
      <c r="AD49" s="29"/>
      <c r="AE49" s="28"/>
      <c r="AF49" s="29">
        <v>50</v>
      </c>
      <c r="AG49" s="29"/>
      <c r="AH49" s="28"/>
      <c r="AI49" s="29"/>
    </row>
    <row r="50" spans="1:35" s="71" customFormat="1" ht="15" x14ac:dyDescent="0.25">
      <c r="A50" s="169" t="s">
        <v>91</v>
      </c>
      <c r="B50" s="171" t="s">
        <v>92</v>
      </c>
      <c r="C50" s="73" t="s">
        <v>62</v>
      </c>
      <c r="D50" s="58">
        <f t="shared" si="1"/>
        <v>2</v>
      </c>
      <c r="E50" s="41"/>
      <c r="F50" s="41"/>
      <c r="G50" s="41"/>
      <c r="H50" s="41"/>
      <c r="I50" s="41"/>
      <c r="J50" s="41"/>
      <c r="K50" s="41">
        <v>2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</row>
    <row r="51" spans="1:35" s="71" customFormat="1" ht="15" x14ac:dyDescent="0.25">
      <c r="A51" s="170"/>
      <c r="B51" s="141"/>
      <c r="C51" s="73" t="s">
        <v>39</v>
      </c>
      <c r="D51" s="27">
        <f t="shared" si="1"/>
        <v>6.2</v>
      </c>
      <c r="E51" s="28"/>
      <c r="F51" s="28"/>
      <c r="G51" s="28"/>
      <c r="H51" s="28"/>
      <c r="I51" s="28"/>
      <c r="J51" s="28"/>
      <c r="K51" s="29">
        <v>6.2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9"/>
      <c r="AI51" s="29"/>
    </row>
    <row r="52" spans="1:35" s="71" customFormat="1" ht="15" x14ac:dyDescent="0.25">
      <c r="A52" s="134" t="s">
        <v>93</v>
      </c>
      <c r="B52" s="172" t="s">
        <v>94</v>
      </c>
      <c r="C52" s="26" t="s">
        <v>62</v>
      </c>
      <c r="D52" s="58">
        <f t="shared" si="1"/>
        <v>0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</row>
    <row r="53" spans="1:35" s="74" customFormat="1" ht="15" customHeight="1" x14ac:dyDescent="0.25">
      <c r="A53" s="135"/>
      <c r="B53" s="173"/>
      <c r="C53" s="26" t="s">
        <v>39</v>
      </c>
      <c r="D53" s="27">
        <f t="shared" si="1"/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</row>
    <row r="54" spans="1:35" s="71" customFormat="1" ht="15" customHeight="1" x14ac:dyDescent="0.25">
      <c r="A54" s="134" t="s">
        <v>95</v>
      </c>
      <c r="B54" s="166" t="s">
        <v>96</v>
      </c>
      <c r="C54" s="26" t="s">
        <v>97</v>
      </c>
      <c r="D54" s="27">
        <f t="shared" si="1"/>
        <v>0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</row>
    <row r="55" spans="1:35" s="71" customFormat="1" ht="18.600000000000001" customHeight="1" x14ac:dyDescent="0.25">
      <c r="A55" s="135"/>
      <c r="B55" s="165"/>
      <c r="C55" s="26" t="s">
        <v>39</v>
      </c>
      <c r="D55" s="27">
        <f t="shared" si="1"/>
        <v>0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</row>
    <row r="56" spans="1:35" s="24" customFormat="1" ht="15" x14ac:dyDescent="0.25">
      <c r="A56" s="134" t="s">
        <v>98</v>
      </c>
      <c r="B56" s="166" t="s">
        <v>99</v>
      </c>
      <c r="C56" s="26" t="s">
        <v>62</v>
      </c>
      <c r="D56" s="58">
        <f t="shared" si="1"/>
        <v>0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</row>
    <row r="57" spans="1:35" s="24" customFormat="1" ht="15" x14ac:dyDescent="0.25">
      <c r="A57" s="135"/>
      <c r="B57" s="165"/>
      <c r="C57" s="26" t="s">
        <v>39</v>
      </c>
      <c r="D57" s="27">
        <f t="shared" si="1"/>
        <v>0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s="24" customFormat="1" ht="15" x14ac:dyDescent="0.25">
      <c r="A58" s="142" t="s">
        <v>100</v>
      </c>
      <c r="B58" s="166" t="s">
        <v>101</v>
      </c>
      <c r="C58" s="46" t="s">
        <v>62</v>
      </c>
      <c r="D58" s="58">
        <f t="shared" si="1"/>
        <v>0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</row>
    <row r="59" spans="1:35" s="24" customFormat="1" ht="15.75" thickBot="1" x14ac:dyDescent="0.3">
      <c r="A59" s="154"/>
      <c r="B59" s="174"/>
      <c r="C59" s="45" t="s">
        <v>39</v>
      </c>
      <c r="D59" s="36">
        <f t="shared" si="1"/>
        <v>0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</row>
    <row r="60" spans="1:35" s="24" customFormat="1" ht="15" customHeight="1" x14ac:dyDescent="0.25">
      <c r="A60" s="153" t="s">
        <v>102</v>
      </c>
      <c r="B60" s="164" t="s">
        <v>103</v>
      </c>
      <c r="C60" s="46" t="s">
        <v>104</v>
      </c>
      <c r="D60" s="53">
        <f t="shared" si="1"/>
        <v>4.7E-2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>
        <v>1.4999999999999999E-2</v>
      </c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>
        <v>3.2000000000000001E-2</v>
      </c>
      <c r="AI60" s="39"/>
    </row>
    <row r="61" spans="1:35" s="24" customFormat="1" ht="20.45" customHeight="1" x14ac:dyDescent="0.25">
      <c r="A61" s="143"/>
      <c r="B61" s="165"/>
      <c r="C61" s="48" t="s">
        <v>39</v>
      </c>
      <c r="D61" s="27">
        <f t="shared" si="1"/>
        <v>19.200000000000003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7">
        <v>6.4</v>
      </c>
      <c r="R61" s="41"/>
      <c r="S61" s="41"/>
      <c r="T61" s="41"/>
      <c r="U61" s="41"/>
      <c r="V61" s="41"/>
      <c r="W61" s="41"/>
      <c r="X61" s="41"/>
      <c r="Y61" s="41"/>
      <c r="Z61" s="47"/>
      <c r="AA61" s="41"/>
      <c r="AB61" s="41"/>
      <c r="AC61" s="41"/>
      <c r="AD61" s="41"/>
      <c r="AE61" s="41"/>
      <c r="AF61" s="41"/>
      <c r="AG61" s="41"/>
      <c r="AH61" s="47">
        <v>12.8</v>
      </c>
      <c r="AI61" s="41"/>
    </row>
    <row r="62" spans="1:35" s="24" customFormat="1" ht="15" customHeight="1" x14ac:dyDescent="0.25">
      <c r="A62" s="134" t="s">
        <v>105</v>
      </c>
      <c r="B62" s="166" t="s">
        <v>106</v>
      </c>
      <c r="C62" s="26" t="s">
        <v>97</v>
      </c>
      <c r="D62" s="27">
        <f t="shared" si="1"/>
        <v>6.5000000000000002E-2</v>
      </c>
      <c r="E62" s="41">
        <v>1.4999999999999999E-2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7"/>
      <c r="R62" s="47">
        <v>0.05</v>
      </c>
      <c r="S62" s="47"/>
      <c r="T62" s="47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</row>
    <row r="63" spans="1:35" s="24" customFormat="1" ht="19.149999999999999" customHeight="1" thickBot="1" x14ac:dyDescent="0.3">
      <c r="A63" s="175"/>
      <c r="B63" s="174"/>
      <c r="C63" s="45" t="s">
        <v>39</v>
      </c>
      <c r="D63" s="36">
        <f t="shared" si="1"/>
        <v>113.75</v>
      </c>
      <c r="E63" s="36">
        <v>26.25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36"/>
      <c r="Q63" s="36"/>
      <c r="R63" s="36">
        <v>87.5</v>
      </c>
      <c r="S63" s="36"/>
      <c r="T63" s="36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</row>
    <row r="64" spans="1:35" s="24" customFormat="1" ht="19.149999999999999" customHeight="1" thickBot="1" x14ac:dyDescent="0.3">
      <c r="A64" s="76"/>
      <c r="B64" s="164" t="s">
        <v>107</v>
      </c>
      <c r="C64" s="46" t="s">
        <v>62</v>
      </c>
      <c r="D64" s="16">
        <f t="shared" si="1"/>
        <v>44</v>
      </c>
      <c r="E64" s="67"/>
      <c r="F64" s="67">
        <v>6</v>
      </c>
      <c r="G64" s="67"/>
      <c r="H64" s="67"/>
      <c r="I64" s="67"/>
      <c r="J64" s="67"/>
      <c r="K64" s="67"/>
      <c r="L64" s="67"/>
      <c r="M64" s="67">
        <v>6</v>
      </c>
      <c r="N64" s="67"/>
      <c r="O64" s="67"/>
      <c r="P64" s="56"/>
      <c r="Q64" s="67">
        <v>12</v>
      </c>
      <c r="R64" s="56"/>
      <c r="S64" s="56"/>
      <c r="T64" s="56"/>
      <c r="U64" s="67"/>
      <c r="V64" s="67"/>
      <c r="W64" s="67"/>
      <c r="X64" s="67"/>
      <c r="Y64" s="67"/>
      <c r="Z64" s="67"/>
      <c r="AA64" s="67"/>
      <c r="AB64" s="67"/>
      <c r="AC64" s="67"/>
      <c r="AD64" s="67">
        <v>12</v>
      </c>
      <c r="AE64" s="67"/>
      <c r="AF64" s="67"/>
      <c r="AG64" s="67">
        <v>8</v>
      </c>
      <c r="AH64" s="67"/>
      <c r="AI64" s="67"/>
    </row>
    <row r="65" spans="1:35" s="24" customFormat="1" ht="19.149999999999999" customHeight="1" thickBot="1" x14ac:dyDescent="0.3">
      <c r="A65" s="76"/>
      <c r="B65" s="174"/>
      <c r="C65" s="48" t="s">
        <v>39</v>
      </c>
      <c r="D65" s="36">
        <f t="shared" si="1"/>
        <v>55.19</v>
      </c>
      <c r="E65" s="77"/>
      <c r="F65" s="78">
        <v>7.52</v>
      </c>
      <c r="G65" s="77"/>
      <c r="H65" s="77"/>
      <c r="I65" s="77"/>
      <c r="J65" s="77"/>
      <c r="K65" s="77"/>
      <c r="L65" s="77"/>
      <c r="M65" s="78">
        <v>7.52</v>
      </c>
      <c r="N65" s="77"/>
      <c r="O65" s="77"/>
      <c r="P65" s="78"/>
      <c r="Q65" s="36">
        <v>15.05</v>
      </c>
      <c r="R65" s="36"/>
      <c r="S65" s="36"/>
      <c r="T65" s="36"/>
      <c r="U65" s="60"/>
      <c r="V65" s="60"/>
      <c r="W65" s="60"/>
      <c r="X65" s="60"/>
      <c r="Y65" s="60"/>
      <c r="Z65" s="60"/>
      <c r="AA65" s="60"/>
      <c r="AB65" s="60"/>
      <c r="AC65" s="60"/>
      <c r="AD65" s="36">
        <v>15.05</v>
      </c>
      <c r="AE65" s="60"/>
      <c r="AF65" s="36"/>
      <c r="AG65" s="36">
        <v>10.050000000000001</v>
      </c>
      <c r="AH65" s="60"/>
      <c r="AI65" s="60"/>
    </row>
    <row r="66" spans="1:35" s="24" customFormat="1" ht="20.45" customHeight="1" thickBot="1" x14ac:dyDescent="0.3">
      <c r="A66" s="79" t="s">
        <v>108</v>
      </c>
      <c r="B66" s="11" t="s">
        <v>109</v>
      </c>
      <c r="C66" s="12" t="s">
        <v>39</v>
      </c>
      <c r="D66" s="80">
        <f t="shared" si="1"/>
        <v>1187.482</v>
      </c>
      <c r="E66" s="81">
        <f t="shared" ref="E66:AI66" si="4">E68+E78+E80</f>
        <v>16.684000000000001</v>
      </c>
      <c r="F66" s="81">
        <f t="shared" si="4"/>
        <v>115.48299999999999</v>
      </c>
      <c r="G66" s="81">
        <f t="shared" si="4"/>
        <v>21.454999999999998</v>
      </c>
      <c r="H66" s="81">
        <f t="shared" si="4"/>
        <v>21.445</v>
      </c>
      <c r="I66" s="81">
        <f t="shared" si="4"/>
        <v>17.671999999999997</v>
      </c>
      <c r="J66" s="81">
        <f t="shared" si="4"/>
        <v>42.509</v>
      </c>
      <c r="K66" s="81">
        <f t="shared" si="4"/>
        <v>111.143</v>
      </c>
      <c r="L66" s="81">
        <f t="shared" si="4"/>
        <v>21.372</v>
      </c>
      <c r="M66" s="81">
        <f t="shared" si="4"/>
        <v>38.58</v>
      </c>
      <c r="N66" s="81">
        <f t="shared" si="4"/>
        <v>35.112000000000002</v>
      </c>
      <c r="O66" s="81">
        <f t="shared" si="4"/>
        <v>26.273</v>
      </c>
      <c r="P66" s="81">
        <f t="shared" si="4"/>
        <v>27.664999999999999</v>
      </c>
      <c r="Q66" s="82">
        <f t="shared" si="4"/>
        <v>51.191999999999993</v>
      </c>
      <c r="R66" s="82">
        <f t="shared" si="4"/>
        <v>28.753999999999998</v>
      </c>
      <c r="S66" s="82">
        <f t="shared" si="4"/>
        <v>28.753999999999998</v>
      </c>
      <c r="T66" s="82">
        <f t="shared" si="4"/>
        <v>43.548000000000002</v>
      </c>
      <c r="U66" s="82">
        <f t="shared" si="4"/>
        <v>27.597999999999999</v>
      </c>
      <c r="V66" s="82">
        <f t="shared" si="4"/>
        <v>24.024000000000001</v>
      </c>
      <c r="W66" s="82">
        <f t="shared" si="4"/>
        <v>33.549999999999997</v>
      </c>
      <c r="X66" s="82">
        <f t="shared" si="4"/>
        <v>21.643000000000001</v>
      </c>
      <c r="Y66" s="83">
        <f t="shared" si="4"/>
        <v>27.597999999999999</v>
      </c>
      <c r="Z66" s="83">
        <f>Z68+Z78+Z80</f>
        <v>63.347999999999999</v>
      </c>
      <c r="AA66" s="83">
        <f>AA68+AA78+AA80</f>
        <v>26.273</v>
      </c>
      <c r="AB66" s="83">
        <f>AB68+AB78+AB80</f>
        <v>63.347999999999999</v>
      </c>
      <c r="AC66" s="82">
        <f t="shared" ref="AC66" si="5">AC68+AC78+AC80</f>
        <v>28.993000000000002</v>
      </c>
      <c r="AD66" s="83">
        <f t="shared" si="4"/>
        <v>26.273</v>
      </c>
      <c r="AE66" s="83">
        <f t="shared" si="4"/>
        <v>26.273</v>
      </c>
      <c r="AF66" s="83">
        <f t="shared" si="4"/>
        <v>26.273</v>
      </c>
      <c r="AG66" s="83">
        <f t="shared" si="4"/>
        <v>26.273</v>
      </c>
      <c r="AH66" s="83">
        <f t="shared" si="4"/>
        <v>58.236999999999995</v>
      </c>
      <c r="AI66" s="83">
        <f t="shared" si="4"/>
        <v>60.137</v>
      </c>
    </row>
    <row r="67" spans="1:35" s="24" customFormat="1" ht="15" x14ac:dyDescent="0.25">
      <c r="A67" s="176" t="s">
        <v>110</v>
      </c>
      <c r="B67" s="178" t="s">
        <v>111</v>
      </c>
      <c r="C67" s="84" t="s">
        <v>67</v>
      </c>
      <c r="D67" s="85">
        <f t="shared" si="1"/>
        <v>0.27100000000000013</v>
      </c>
      <c r="E67" s="86">
        <f t="shared" ref="E67:V68" si="6">E69+E71+E73+E75</f>
        <v>5.0000000000000001E-3</v>
      </c>
      <c r="F67" s="86">
        <f t="shared" si="6"/>
        <v>0.03</v>
      </c>
      <c r="G67" s="86">
        <f t="shared" si="6"/>
        <v>5.0000000000000001E-3</v>
      </c>
      <c r="H67" s="86">
        <f t="shared" si="6"/>
        <v>5.0000000000000001E-3</v>
      </c>
      <c r="I67" s="86">
        <f t="shared" si="6"/>
        <v>4.0000000000000001E-3</v>
      </c>
      <c r="J67" s="86">
        <f t="shared" si="6"/>
        <v>6.0000000000000001E-3</v>
      </c>
      <c r="K67" s="86">
        <f t="shared" si="6"/>
        <v>0.03</v>
      </c>
      <c r="L67" s="86">
        <f t="shared" si="6"/>
        <v>7.0000000000000001E-3</v>
      </c>
      <c r="M67" s="86">
        <f t="shared" si="6"/>
        <v>9.0000000000000011E-3</v>
      </c>
      <c r="N67" s="86">
        <f t="shared" si="6"/>
        <v>6.0000000000000001E-3</v>
      </c>
      <c r="O67" s="86">
        <f t="shared" si="6"/>
        <v>6.0000000000000001E-3</v>
      </c>
      <c r="P67" s="86">
        <f t="shared" si="6"/>
        <v>7.0000000000000001E-3</v>
      </c>
      <c r="Q67" s="87">
        <f t="shared" si="6"/>
        <v>1.4E-2</v>
      </c>
      <c r="R67" s="87">
        <f t="shared" si="6"/>
        <v>8.0000000000000002E-3</v>
      </c>
      <c r="S67" s="87">
        <f t="shared" si="6"/>
        <v>8.0000000000000002E-3</v>
      </c>
      <c r="T67" s="87">
        <f t="shared" si="6"/>
        <v>8.0000000000000002E-3</v>
      </c>
      <c r="U67" s="87">
        <f t="shared" si="6"/>
        <v>7.0000000000000001E-3</v>
      </c>
      <c r="V67" s="87">
        <f t="shared" si="6"/>
        <v>7.0000000000000001E-3</v>
      </c>
      <c r="W67" s="87">
        <f>W69+W71+W73+W75</f>
        <v>7.0000000000000001E-3</v>
      </c>
      <c r="X67" s="87">
        <f t="shared" ref="X67:AI68" si="7">X69+X71+X73+X75</f>
        <v>7.0000000000000001E-3</v>
      </c>
      <c r="Y67" s="86">
        <f t="shared" si="7"/>
        <v>7.0000000000000001E-3</v>
      </c>
      <c r="Z67" s="86">
        <f t="shared" si="7"/>
        <v>6.0000000000000001E-3</v>
      </c>
      <c r="AA67" s="86">
        <f t="shared" si="7"/>
        <v>6.0000000000000001E-3</v>
      </c>
      <c r="AB67" s="86">
        <f t="shared" si="7"/>
        <v>6.0000000000000001E-3</v>
      </c>
      <c r="AC67" s="87">
        <f t="shared" si="7"/>
        <v>7.0000000000000001E-3</v>
      </c>
      <c r="AD67" s="86">
        <f t="shared" si="7"/>
        <v>6.0000000000000001E-3</v>
      </c>
      <c r="AE67" s="86">
        <f t="shared" si="7"/>
        <v>6.0000000000000001E-3</v>
      </c>
      <c r="AF67" s="86">
        <f t="shared" si="7"/>
        <v>6.0000000000000001E-3</v>
      </c>
      <c r="AG67" s="86">
        <f t="shared" si="7"/>
        <v>6.0000000000000001E-3</v>
      </c>
      <c r="AH67" s="86">
        <f t="shared" si="7"/>
        <v>1.3999999999999999E-2</v>
      </c>
      <c r="AI67" s="86">
        <f t="shared" si="7"/>
        <v>1.4999999999999999E-2</v>
      </c>
    </row>
    <row r="68" spans="1:35" s="24" customFormat="1" ht="15" x14ac:dyDescent="0.25">
      <c r="A68" s="177"/>
      <c r="B68" s="179"/>
      <c r="C68" s="20" t="s">
        <v>39</v>
      </c>
      <c r="D68" s="21">
        <f t="shared" si="1"/>
        <v>375.15100000000012</v>
      </c>
      <c r="E68" s="87">
        <f t="shared" si="6"/>
        <v>7.1589999999999998</v>
      </c>
      <c r="F68" s="87">
        <f t="shared" si="6"/>
        <v>40.732999999999997</v>
      </c>
      <c r="G68" s="87">
        <f t="shared" si="6"/>
        <v>7.1689999999999996</v>
      </c>
      <c r="H68" s="87">
        <f t="shared" si="6"/>
        <v>7.1589999999999998</v>
      </c>
      <c r="I68" s="87">
        <f t="shared" si="6"/>
        <v>5.7669999999999995</v>
      </c>
      <c r="J68" s="87">
        <f t="shared" si="6"/>
        <v>8.4130000000000003</v>
      </c>
      <c r="K68" s="87">
        <f t="shared" si="6"/>
        <v>40.732999999999997</v>
      </c>
      <c r="L68" s="87">
        <f t="shared" si="6"/>
        <v>9.4669999999999987</v>
      </c>
      <c r="M68" s="87">
        <f t="shared" si="6"/>
        <v>11.881</v>
      </c>
      <c r="N68" s="87">
        <f t="shared" si="6"/>
        <v>8.4130000000000003</v>
      </c>
      <c r="O68" s="87">
        <f t="shared" si="6"/>
        <v>8.4130000000000003</v>
      </c>
      <c r="P68" s="87">
        <f t="shared" si="6"/>
        <v>9.8049999999999997</v>
      </c>
      <c r="Q68" s="87">
        <f t="shared" si="6"/>
        <v>18.537999999999997</v>
      </c>
      <c r="R68" s="87">
        <f t="shared" si="6"/>
        <v>10.893999999999998</v>
      </c>
      <c r="S68" s="87">
        <f t="shared" si="6"/>
        <v>10.893999999999998</v>
      </c>
      <c r="T68" s="87">
        <f t="shared" si="6"/>
        <v>10.893999999999998</v>
      </c>
      <c r="U68" s="87">
        <f t="shared" si="6"/>
        <v>9.7379999999999995</v>
      </c>
      <c r="V68" s="87">
        <f t="shared" si="6"/>
        <v>9.7379999999999995</v>
      </c>
      <c r="W68" s="87">
        <f>W70+W72+W74+W76</f>
        <v>9.7379999999999995</v>
      </c>
      <c r="X68" s="87">
        <f t="shared" si="7"/>
        <v>9.7379999999999995</v>
      </c>
      <c r="Y68" s="87">
        <f t="shared" si="7"/>
        <v>9.7379999999999995</v>
      </c>
      <c r="Z68" s="87">
        <f t="shared" si="7"/>
        <v>8.581999999999999</v>
      </c>
      <c r="AA68" s="87">
        <f t="shared" si="7"/>
        <v>8.4130000000000003</v>
      </c>
      <c r="AB68" s="87">
        <f t="shared" si="7"/>
        <v>8.581999999999999</v>
      </c>
      <c r="AC68" s="87">
        <f t="shared" si="7"/>
        <v>9.7379999999999995</v>
      </c>
      <c r="AD68" s="87">
        <f t="shared" si="7"/>
        <v>8.4130000000000003</v>
      </c>
      <c r="AE68" s="87">
        <f t="shared" si="7"/>
        <v>8.4130000000000003</v>
      </c>
      <c r="AF68" s="87">
        <f t="shared" si="7"/>
        <v>8.4130000000000003</v>
      </c>
      <c r="AG68" s="87">
        <f t="shared" si="7"/>
        <v>8.4130000000000003</v>
      </c>
      <c r="AH68" s="87">
        <f t="shared" si="7"/>
        <v>19.631</v>
      </c>
      <c r="AI68" s="87">
        <f t="shared" si="7"/>
        <v>21.530999999999999</v>
      </c>
    </row>
    <row r="69" spans="1:35" ht="15" x14ac:dyDescent="0.25">
      <c r="A69" s="142" t="s">
        <v>112</v>
      </c>
      <c r="B69" s="136" t="s">
        <v>113</v>
      </c>
      <c r="C69" s="26" t="s">
        <v>114</v>
      </c>
      <c r="D69" s="27">
        <f t="shared" si="1"/>
        <v>4.2000000000000023E-2</v>
      </c>
      <c r="E69" s="29">
        <v>1E-3</v>
      </c>
      <c r="F69" s="29">
        <v>4.0000000000000001E-3</v>
      </c>
      <c r="G69" s="29">
        <v>1E-3</v>
      </c>
      <c r="H69" s="29">
        <v>1E-3</v>
      </c>
      <c r="I69" s="29">
        <v>1E-3</v>
      </c>
      <c r="J69" s="29">
        <v>1E-3</v>
      </c>
      <c r="K69" s="29">
        <v>4.0000000000000001E-3</v>
      </c>
      <c r="L69" s="29">
        <v>1E-3</v>
      </c>
      <c r="M69" s="29">
        <v>1E-3</v>
      </c>
      <c r="N69" s="29">
        <v>1E-3</v>
      </c>
      <c r="O69" s="29">
        <v>1E-3</v>
      </c>
      <c r="P69" s="29">
        <v>1E-3</v>
      </c>
      <c r="Q69" s="29">
        <v>1E-3</v>
      </c>
      <c r="R69" s="29">
        <v>1E-3</v>
      </c>
      <c r="S69" s="29">
        <v>1E-3</v>
      </c>
      <c r="T69" s="29">
        <v>1E-3</v>
      </c>
      <c r="U69" s="29">
        <v>1E-3</v>
      </c>
      <c r="V69" s="29">
        <v>1E-3</v>
      </c>
      <c r="W69" s="29">
        <v>1E-3</v>
      </c>
      <c r="X69" s="29">
        <v>1E-3</v>
      </c>
      <c r="Y69" s="29">
        <v>1E-3</v>
      </c>
      <c r="Z69" s="29">
        <v>1E-3</v>
      </c>
      <c r="AA69" s="29">
        <v>1E-3</v>
      </c>
      <c r="AB69" s="29">
        <v>1E-3</v>
      </c>
      <c r="AC69" s="29">
        <v>1E-3</v>
      </c>
      <c r="AD69" s="29">
        <v>1E-3</v>
      </c>
      <c r="AE69" s="29">
        <v>1E-3</v>
      </c>
      <c r="AF69" s="29">
        <v>1E-3</v>
      </c>
      <c r="AG69" s="29">
        <v>1E-3</v>
      </c>
      <c r="AH69" s="29">
        <v>3.0000000000000001E-3</v>
      </c>
      <c r="AI69" s="29">
        <v>4.0000000000000001E-3</v>
      </c>
    </row>
    <row r="70" spans="1:35" ht="15" x14ac:dyDescent="0.25">
      <c r="A70" s="143"/>
      <c r="B70" s="137"/>
      <c r="C70" s="26" t="s">
        <v>39</v>
      </c>
      <c r="D70" s="27">
        <f t="shared" si="1"/>
        <v>79.48</v>
      </c>
      <c r="E70" s="29">
        <v>1.89</v>
      </c>
      <c r="F70" s="29">
        <v>7.57</v>
      </c>
      <c r="G70" s="29">
        <v>1.9</v>
      </c>
      <c r="H70" s="29">
        <v>1.89</v>
      </c>
      <c r="I70" s="29">
        <v>1.89</v>
      </c>
      <c r="J70" s="29">
        <v>1.89</v>
      </c>
      <c r="K70" s="29">
        <v>7.57</v>
      </c>
      <c r="L70" s="29">
        <v>1.89</v>
      </c>
      <c r="M70" s="29">
        <v>1.89</v>
      </c>
      <c r="N70" s="29">
        <v>1.89</v>
      </c>
      <c r="O70" s="29">
        <v>1.89</v>
      </c>
      <c r="P70" s="29">
        <v>1.89</v>
      </c>
      <c r="Q70" s="29">
        <v>1.89</v>
      </c>
      <c r="R70" s="29">
        <v>1.89</v>
      </c>
      <c r="S70" s="29">
        <v>1.89</v>
      </c>
      <c r="T70" s="29">
        <v>1.89</v>
      </c>
      <c r="U70" s="29">
        <v>1.89</v>
      </c>
      <c r="V70" s="29">
        <v>1.89</v>
      </c>
      <c r="W70" s="29">
        <v>1.89</v>
      </c>
      <c r="X70" s="29">
        <v>1.89</v>
      </c>
      <c r="Y70" s="29">
        <v>1.89</v>
      </c>
      <c r="Z70" s="29">
        <v>1.89</v>
      </c>
      <c r="AA70" s="29">
        <v>1.89</v>
      </c>
      <c r="AB70" s="29">
        <v>1.89</v>
      </c>
      <c r="AC70" s="29">
        <v>1.89</v>
      </c>
      <c r="AD70" s="29">
        <v>1.89</v>
      </c>
      <c r="AE70" s="29">
        <v>1.89</v>
      </c>
      <c r="AF70" s="29">
        <v>1.89</v>
      </c>
      <c r="AG70" s="29">
        <v>1.89</v>
      </c>
      <c r="AH70" s="29">
        <v>5.7</v>
      </c>
      <c r="AI70" s="29">
        <v>7.6</v>
      </c>
    </row>
    <row r="71" spans="1:35" ht="15" x14ac:dyDescent="0.25">
      <c r="A71" s="142" t="s">
        <v>115</v>
      </c>
      <c r="B71" s="136" t="s">
        <v>116</v>
      </c>
      <c r="C71" s="26" t="s">
        <v>67</v>
      </c>
      <c r="D71" s="27">
        <f t="shared" ref="D71:D91" si="8">E71+F71+G71+H71+I71+J71+K71+L71+M71+N71+O71+P71+Q71+R71+S71+T71+U71+V71+W71+X71+Y71+Z71+AA71+AB71+AC71+AD71+AE71+AF71+AG71+AH71+AI71</f>
        <v>9.5000000000000057E-2</v>
      </c>
      <c r="E71" s="42">
        <v>1E-3</v>
      </c>
      <c r="F71" s="42">
        <v>3.0000000000000001E-3</v>
      </c>
      <c r="G71" s="42">
        <v>1E-3</v>
      </c>
      <c r="H71" s="42">
        <v>1E-3</v>
      </c>
      <c r="I71" s="42">
        <v>1E-3</v>
      </c>
      <c r="J71" s="42">
        <v>3.0000000000000001E-3</v>
      </c>
      <c r="K71" s="42">
        <v>3.0000000000000001E-3</v>
      </c>
      <c r="L71" s="42">
        <v>1E-3</v>
      </c>
      <c r="M71" s="42">
        <v>3.0000000000000001E-3</v>
      </c>
      <c r="N71" s="42">
        <v>3.0000000000000001E-3</v>
      </c>
      <c r="O71" s="42">
        <v>3.0000000000000001E-3</v>
      </c>
      <c r="P71" s="42">
        <v>3.0000000000000001E-3</v>
      </c>
      <c r="Q71" s="42">
        <v>4.0000000000000001E-3</v>
      </c>
      <c r="R71" s="42">
        <v>4.0000000000000001E-3</v>
      </c>
      <c r="S71" s="42">
        <v>4.0000000000000001E-3</v>
      </c>
      <c r="T71" s="42">
        <v>4.0000000000000001E-3</v>
      </c>
      <c r="U71" s="42">
        <v>4.0000000000000001E-3</v>
      </c>
      <c r="V71" s="42">
        <v>4.0000000000000001E-3</v>
      </c>
      <c r="W71" s="42">
        <v>4.0000000000000001E-3</v>
      </c>
      <c r="X71" s="42">
        <v>4.0000000000000001E-3</v>
      </c>
      <c r="Y71" s="42">
        <v>4.0000000000000001E-3</v>
      </c>
      <c r="Z71" s="29">
        <v>4.0000000000000001E-3</v>
      </c>
      <c r="AA71" s="42">
        <v>3.0000000000000001E-3</v>
      </c>
      <c r="AB71" s="29">
        <v>4.0000000000000001E-3</v>
      </c>
      <c r="AC71" s="42">
        <v>4.0000000000000001E-3</v>
      </c>
      <c r="AD71" s="42">
        <v>3.0000000000000001E-3</v>
      </c>
      <c r="AE71" s="42">
        <v>3.0000000000000001E-3</v>
      </c>
      <c r="AF71" s="42">
        <v>3.0000000000000001E-3</v>
      </c>
      <c r="AG71" s="42">
        <v>3.0000000000000001E-3</v>
      </c>
      <c r="AH71" s="42">
        <v>3.0000000000000001E-3</v>
      </c>
      <c r="AI71" s="42">
        <v>3.0000000000000001E-3</v>
      </c>
    </row>
    <row r="72" spans="1:35" ht="15" x14ac:dyDescent="0.25">
      <c r="A72" s="143"/>
      <c r="B72" s="137"/>
      <c r="C72" s="26" t="s">
        <v>39</v>
      </c>
      <c r="D72" s="27">
        <f t="shared" si="8"/>
        <v>125.87499999999993</v>
      </c>
      <c r="E72" s="29">
        <v>1.325</v>
      </c>
      <c r="F72" s="29">
        <v>3.9750000000000001</v>
      </c>
      <c r="G72" s="29">
        <v>1.325</v>
      </c>
      <c r="H72" s="29">
        <v>1.325</v>
      </c>
      <c r="I72" s="29">
        <v>1.325</v>
      </c>
      <c r="J72" s="29">
        <v>3.9750000000000001</v>
      </c>
      <c r="K72" s="29">
        <v>3.9750000000000001</v>
      </c>
      <c r="L72" s="29">
        <v>1.325</v>
      </c>
      <c r="M72" s="29">
        <v>3.9750000000000001</v>
      </c>
      <c r="N72" s="29">
        <v>3.9750000000000001</v>
      </c>
      <c r="O72" s="29">
        <v>3.9750000000000001</v>
      </c>
      <c r="P72" s="29">
        <v>3.9750000000000001</v>
      </c>
      <c r="Q72" s="29">
        <v>5.3</v>
      </c>
      <c r="R72" s="29">
        <v>5.3</v>
      </c>
      <c r="S72" s="29">
        <v>5.3</v>
      </c>
      <c r="T72" s="29">
        <v>5.3</v>
      </c>
      <c r="U72" s="29">
        <v>5.3</v>
      </c>
      <c r="V72" s="29">
        <v>5.3</v>
      </c>
      <c r="W72" s="29">
        <v>5.3</v>
      </c>
      <c r="X72" s="29">
        <v>5.3</v>
      </c>
      <c r="Y72" s="29">
        <v>5.3</v>
      </c>
      <c r="Z72" s="29">
        <v>5.3</v>
      </c>
      <c r="AA72" s="29">
        <v>3.9750000000000001</v>
      </c>
      <c r="AB72" s="29">
        <v>5.3</v>
      </c>
      <c r="AC72" s="29">
        <v>5.3</v>
      </c>
      <c r="AD72" s="29">
        <v>3.9750000000000001</v>
      </c>
      <c r="AE72" s="29">
        <v>3.9750000000000001</v>
      </c>
      <c r="AF72" s="29">
        <v>3.9750000000000001</v>
      </c>
      <c r="AG72" s="29">
        <v>3.9750000000000001</v>
      </c>
      <c r="AH72" s="29">
        <v>3.9750000000000001</v>
      </c>
      <c r="AI72" s="29">
        <v>3.9750000000000001</v>
      </c>
    </row>
    <row r="73" spans="1:35" ht="15" x14ac:dyDescent="0.25">
      <c r="A73" s="142" t="s">
        <v>117</v>
      </c>
      <c r="B73" s="136" t="s">
        <v>118</v>
      </c>
      <c r="C73" s="26" t="s">
        <v>67</v>
      </c>
      <c r="D73" s="27">
        <f t="shared" si="8"/>
        <v>7.1000000000000021E-2</v>
      </c>
      <c r="E73" s="29">
        <v>1E-3</v>
      </c>
      <c r="F73" s="29">
        <v>1.2E-2</v>
      </c>
      <c r="G73" s="29">
        <v>1E-3</v>
      </c>
      <c r="H73" s="29">
        <v>1E-3</v>
      </c>
      <c r="I73" s="29">
        <v>1E-3</v>
      </c>
      <c r="J73" s="29">
        <v>1E-3</v>
      </c>
      <c r="K73" s="29">
        <v>1.2E-2</v>
      </c>
      <c r="L73" s="29">
        <v>3.0000000000000001E-3</v>
      </c>
      <c r="M73" s="29">
        <v>4.0000000000000001E-3</v>
      </c>
      <c r="N73" s="29">
        <v>1E-3</v>
      </c>
      <c r="O73" s="29">
        <v>1E-3</v>
      </c>
      <c r="P73" s="29">
        <v>1E-3</v>
      </c>
      <c r="Q73" s="29">
        <v>5.0000000000000001E-3</v>
      </c>
      <c r="R73" s="29">
        <v>2E-3</v>
      </c>
      <c r="S73" s="29">
        <v>2E-3</v>
      </c>
      <c r="T73" s="29">
        <v>2E-3</v>
      </c>
      <c r="U73" s="29">
        <v>1E-3</v>
      </c>
      <c r="V73" s="29">
        <v>1E-3</v>
      </c>
      <c r="W73" s="29">
        <v>1E-3</v>
      </c>
      <c r="X73" s="29">
        <v>1E-3</v>
      </c>
      <c r="Y73" s="29">
        <v>1E-3</v>
      </c>
      <c r="Z73" s="29"/>
      <c r="AA73" s="29">
        <v>1E-3</v>
      </c>
      <c r="AB73" s="29"/>
      <c r="AC73" s="29">
        <v>1E-3</v>
      </c>
      <c r="AD73" s="29">
        <v>1E-3</v>
      </c>
      <c r="AE73" s="29">
        <v>1E-3</v>
      </c>
      <c r="AF73" s="29">
        <v>1E-3</v>
      </c>
      <c r="AG73" s="29">
        <v>1E-3</v>
      </c>
      <c r="AH73" s="29">
        <v>5.0000000000000001E-3</v>
      </c>
      <c r="AI73" s="29">
        <v>5.0000000000000001E-3</v>
      </c>
    </row>
    <row r="74" spans="1:35" ht="15" x14ac:dyDescent="0.25">
      <c r="A74" s="143"/>
      <c r="B74" s="137"/>
      <c r="C74" s="26" t="s">
        <v>39</v>
      </c>
      <c r="D74" s="27">
        <f t="shared" si="8"/>
        <v>82.100000000000009</v>
      </c>
      <c r="E74" s="29">
        <v>1.1599999999999999</v>
      </c>
      <c r="F74" s="29">
        <v>13.875999999999999</v>
      </c>
      <c r="G74" s="29">
        <v>1.1599999999999999</v>
      </c>
      <c r="H74" s="29">
        <v>1.1599999999999999</v>
      </c>
      <c r="I74" s="29">
        <v>1.1599999999999999</v>
      </c>
      <c r="J74" s="29">
        <v>1.1559999999999999</v>
      </c>
      <c r="K74" s="29">
        <v>13.875999999999999</v>
      </c>
      <c r="L74" s="29">
        <v>3.468</v>
      </c>
      <c r="M74" s="29">
        <v>4.6239999999999997</v>
      </c>
      <c r="N74" s="29">
        <v>1.1559999999999999</v>
      </c>
      <c r="O74" s="29">
        <v>1.1559999999999999</v>
      </c>
      <c r="P74" s="29">
        <v>1.1559999999999999</v>
      </c>
      <c r="Q74" s="29">
        <v>5.78</v>
      </c>
      <c r="R74" s="29">
        <v>2.3119999999999998</v>
      </c>
      <c r="S74" s="29">
        <v>2.3119999999999998</v>
      </c>
      <c r="T74" s="29">
        <v>2.3119999999999998</v>
      </c>
      <c r="U74" s="29">
        <v>1.1559999999999999</v>
      </c>
      <c r="V74" s="29">
        <v>1.1559999999999999</v>
      </c>
      <c r="W74" s="29">
        <v>1.1559999999999999</v>
      </c>
      <c r="X74" s="29">
        <v>1.1559999999999999</v>
      </c>
      <c r="Y74" s="29">
        <v>1.1559999999999999</v>
      </c>
      <c r="Z74" s="29"/>
      <c r="AA74" s="29">
        <v>1.1559999999999999</v>
      </c>
      <c r="AB74" s="29"/>
      <c r="AC74" s="29">
        <v>1.1559999999999999</v>
      </c>
      <c r="AD74" s="29">
        <v>1.1559999999999999</v>
      </c>
      <c r="AE74" s="29">
        <v>1.1559999999999999</v>
      </c>
      <c r="AF74" s="29">
        <v>1.1559999999999999</v>
      </c>
      <c r="AG74" s="29">
        <v>1.1559999999999999</v>
      </c>
      <c r="AH74" s="29">
        <v>5.78</v>
      </c>
      <c r="AI74" s="29">
        <v>5.78</v>
      </c>
    </row>
    <row r="75" spans="1:35" ht="15" x14ac:dyDescent="0.25">
      <c r="A75" s="142" t="s">
        <v>119</v>
      </c>
      <c r="B75" s="136" t="s">
        <v>120</v>
      </c>
      <c r="C75" s="26" t="s">
        <v>67</v>
      </c>
      <c r="D75" s="27">
        <f t="shared" si="8"/>
        <v>6.3000000000000028E-2</v>
      </c>
      <c r="E75" s="29">
        <v>2E-3</v>
      </c>
      <c r="F75" s="29">
        <v>1.0999999999999999E-2</v>
      </c>
      <c r="G75" s="29">
        <v>2E-3</v>
      </c>
      <c r="H75" s="29">
        <v>2E-3</v>
      </c>
      <c r="I75" s="29">
        <v>1E-3</v>
      </c>
      <c r="J75" s="29">
        <v>1E-3</v>
      </c>
      <c r="K75" s="29">
        <v>1.0999999999999999E-2</v>
      </c>
      <c r="L75" s="29">
        <v>2E-3</v>
      </c>
      <c r="M75" s="29">
        <v>1E-3</v>
      </c>
      <c r="N75" s="29">
        <v>1E-3</v>
      </c>
      <c r="O75" s="29">
        <v>1E-3</v>
      </c>
      <c r="P75" s="29">
        <v>2E-3</v>
      </c>
      <c r="Q75" s="29">
        <v>4.0000000000000001E-3</v>
      </c>
      <c r="R75" s="29">
        <v>1E-3</v>
      </c>
      <c r="S75" s="29">
        <v>1E-3</v>
      </c>
      <c r="T75" s="29">
        <v>1E-3</v>
      </c>
      <c r="U75" s="29">
        <v>1E-3</v>
      </c>
      <c r="V75" s="29">
        <v>1E-3</v>
      </c>
      <c r="W75" s="29">
        <v>1E-3</v>
      </c>
      <c r="X75" s="29">
        <v>1E-3</v>
      </c>
      <c r="Y75" s="29">
        <v>1E-3</v>
      </c>
      <c r="Z75" s="29">
        <v>1E-3</v>
      </c>
      <c r="AA75" s="29">
        <v>1E-3</v>
      </c>
      <c r="AB75" s="29">
        <v>1E-3</v>
      </c>
      <c r="AC75" s="29">
        <v>1E-3</v>
      </c>
      <c r="AD75" s="29">
        <v>1E-3</v>
      </c>
      <c r="AE75" s="29">
        <v>1E-3</v>
      </c>
      <c r="AF75" s="29">
        <v>1E-3</v>
      </c>
      <c r="AG75" s="29">
        <v>1E-3</v>
      </c>
      <c r="AH75" s="29">
        <v>3.0000000000000001E-3</v>
      </c>
      <c r="AI75" s="29">
        <v>3.0000000000000001E-3</v>
      </c>
    </row>
    <row r="76" spans="1:35" ht="15.75" customHeight="1" thickBot="1" x14ac:dyDescent="0.3">
      <c r="A76" s="154"/>
      <c r="B76" s="180"/>
      <c r="C76" s="45" t="s">
        <v>39</v>
      </c>
      <c r="D76" s="36">
        <f t="shared" si="8"/>
        <v>87.69599999999997</v>
      </c>
      <c r="E76" s="88">
        <v>2.7839999999999998</v>
      </c>
      <c r="F76" s="88">
        <v>15.311999999999999</v>
      </c>
      <c r="G76" s="88">
        <v>2.7839999999999998</v>
      </c>
      <c r="H76" s="88">
        <v>2.7839999999999998</v>
      </c>
      <c r="I76" s="88">
        <v>1.3919999999999999</v>
      </c>
      <c r="J76" s="88">
        <v>1.3919999999999999</v>
      </c>
      <c r="K76" s="88">
        <v>15.311999999999999</v>
      </c>
      <c r="L76" s="88">
        <v>2.7839999999999998</v>
      </c>
      <c r="M76" s="88">
        <v>1.3919999999999999</v>
      </c>
      <c r="N76" s="88">
        <v>1.3919999999999999</v>
      </c>
      <c r="O76" s="88">
        <v>1.3919999999999999</v>
      </c>
      <c r="P76" s="88">
        <v>2.7839999999999998</v>
      </c>
      <c r="Q76" s="88">
        <v>5.5679999999999996</v>
      </c>
      <c r="R76" s="88">
        <v>1.3919999999999999</v>
      </c>
      <c r="S76" s="88">
        <v>1.3919999999999999</v>
      </c>
      <c r="T76" s="88">
        <v>1.3919999999999999</v>
      </c>
      <c r="U76" s="88">
        <v>1.3919999999999999</v>
      </c>
      <c r="V76" s="88">
        <v>1.3919999999999999</v>
      </c>
      <c r="W76" s="88">
        <v>1.3919999999999999</v>
      </c>
      <c r="X76" s="88">
        <v>1.3919999999999999</v>
      </c>
      <c r="Y76" s="88">
        <v>1.3919999999999999</v>
      </c>
      <c r="Z76" s="88">
        <v>1.3919999999999999</v>
      </c>
      <c r="AA76" s="88">
        <v>1.3919999999999999</v>
      </c>
      <c r="AB76" s="88">
        <v>1.3919999999999999</v>
      </c>
      <c r="AC76" s="88">
        <v>1.3919999999999999</v>
      </c>
      <c r="AD76" s="88">
        <v>1.3919999999999999</v>
      </c>
      <c r="AE76" s="88">
        <v>1.3919999999999999</v>
      </c>
      <c r="AF76" s="88">
        <v>1.3919999999999999</v>
      </c>
      <c r="AG76" s="88">
        <v>1.3919999999999999</v>
      </c>
      <c r="AH76" s="88">
        <v>4.1760000000000002</v>
      </c>
      <c r="AI76" s="88">
        <v>4.1760000000000002</v>
      </c>
    </row>
    <row r="77" spans="1:35" ht="15" x14ac:dyDescent="0.25">
      <c r="A77" s="153" t="s">
        <v>121</v>
      </c>
      <c r="B77" s="161" t="s">
        <v>122</v>
      </c>
      <c r="C77" s="46" t="s">
        <v>62</v>
      </c>
      <c r="D77" s="16">
        <f t="shared" si="8"/>
        <v>26</v>
      </c>
      <c r="E77" s="39">
        <v>0</v>
      </c>
      <c r="F77" s="39">
        <v>5</v>
      </c>
      <c r="G77" s="39"/>
      <c r="H77" s="39"/>
      <c r="I77" s="39"/>
      <c r="J77" s="39">
        <v>3</v>
      </c>
      <c r="K77" s="39">
        <v>5</v>
      </c>
      <c r="L77" s="39"/>
      <c r="M77" s="39">
        <v>2</v>
      </c>
      <c r="N77" s="39">
        <v>2</v>
      </c>
      <c r="O77" s="39"/>
      <c r="P77" s="39"/>
      <c r="Q77" s="41">
        <v>2</v>
      </c>
      <c r="R77" s="41"/>
      <c r="S77" s="41"/>
      <c r="T77" s="41">
        <v>2</v>
      </c>
      <c r="U77" s="41"/>
      <c r="V77" s="41"/>
      <c r="W77" s="41"/>
      <c r="X77" s="41"/>
      <c r="Y77" s="41"/>
      <c r="Z77" s="39"/>
      <c r="AA77" s="39"/>
      <c r="AB77" s="39"/>
      <c r="AC77" s="41">
        <v>1</v>
      </c>
      <c r="AD77" s="41"/>
      <c r="AE77" s="41"/>
      <c r="AF77" s="41"/>
      <c r="AG77" s="41"/>
      <c r="AH77" s="39">
        <v>2</v>
      </c>
      <c r="AI77" s="39">
        <v>2</v>
      </c>
    </row>
    <row r="78" spans="1:35" ht="15.75" thickBot="1" x14ac:dyDescent="0.3">
      <c r="A78" s="154"/>
      <c r="B78" s="162"/>
      <c r="C78" s="48" t="s">
        <v>39</v>
      </c>
      <c r="D78" s="36">
        <f t="shared" si="8"/>
        <v>203.93500000000003</v>
      </c>
      <c r="E78" s="51">
        <v>0</v>
      </c>
      <c r="F78" s="50">
        <v>44.984999999999999</v>
      </c>
      <c r="G78" s="50"/>
      <c r="H78" s="50"/>
      <c r="I78" s="51"/>
      <c r="J78" s="50">
        <v>22.190999999999999</v>
      </c>
      <c r="K78" s="50">
        <v>40.645000000000003</v>
      </c>
      <c r="L78" s="51"/>
      <c r="M78" s="50">
        <v>14.794</v>
      </c>
      <c r="N78" s="50">
        <v>14.794</v>
      </c>
      <c r="O78" s="50"/>
      <c r="P78" s="50"/>
      <c r="Q78" s="50">
        <v>14.794</v>
      </c>
      <c r="R78" s="50"/>
      <c r="S78" s="50"/>
      <c r="T78" s="50">
        <v>14.794</v>
      </c>
      <c r="U78" s="50"/>
      <c r="V78" s="50"/>
      <c r="W78" s="50"/>
      <c r="X78" s="50"/>
      <c r="Y78" s="50"/>
      <c r="Z78" s="50"/>
      <c r="AA78" s="50"/>
      <c r="AB78" s="50"/>
      <c r="AC78" s="50">
        <v>7.35</v>
      </c>
      <c r="AD78" s="50"/>
      <c r="AE78" s="50"/>
      <c r="AF78" s="50"/>
      <c r="AG78" s="50"/>
      <c r="AH78" s="50">
        <v>14.794</v>
      </c>
      <c r="AI78" s="50">
        <v>14.794</v>
      </c>
    </row>
    <row r="79" spans="1:35" ht="15" x14ac:dyDescent="0.25">
      <c r="A79" s="153" t="s">
        <v>123</v>
      </c>
      <c r="B79" s="164" t="s">
        <v>124</v>
      </c>
      <c r="C79" s="52" t="s">
        <v>62</v>
      </c>
      <c r="D79" s="16">
        <f t="shared" si="8"/>
        <v>511</v>
      </c>
      <c r="E79" s="62">
        <v>8</v>
      </c>
      <c r="F79" s="62">
        <v>25</v>
      </c>
      <c r="G79" s="62">
        <v>12</v>
      </c>
      <c r="H79" s="62">
        <v>12</v>
      </c>
      <c r="I79" s="62">
        <v>10</v>
      </c>
      <c r="J79" s="62">
        <v>10</v>
      </c>
      <c r="K79" s="62">
        <v>25</v>
      </c>
      <c r="L79" s="62">
        <v>10</v>
      </c>
      <c r="M79" s="62">
        <v>10</v>
      </c>
      <c r="N79" s="62">
        <v>10</v>
      </c>
      <c r="O79" s="62">
        <v>15</v>
      </c>
      <c r="P79" s="62">
        <v>15</v>
      </c>
      <c r="Q79" s="62">
        <v>15</v>
      </c>
      <c r="R79" s="62">
        <v>15</v>
      </c>
      <c r="S79" s="62">
        <v>15</v>
      </c>
      <c r="T79" s="62">
        <v>15</v>
      </c>
      <c r="U79" s="62">
        <v>15</v>
      </c>
      <c r="V79" s="62">
        <v>12</v>
      </c>
      <c r="W79" s="62">
        <v>20</v>
      </c>
      <c r="X79" s="62">
        <v>10</v>
      </c>
      <c r="Y79" s="62">
        <v>15</v>
      </c>
      <c r="Z79" s="62">
        <v>46</v>
      </c>
      <c r="AA79" s="62">
        <v>15</v>
      </c>
      <c r="AB79" s="62">
        <v>46</v>
      </c>
      <c r="AC79" s="62">
        <v>10</v>
      </c>
      <c r="AD79" s="62">
        <v>15</v>
      </c>
      <c r="AE79" s="62">
        <v>15</v>
      </c>
      <c r="AF79" s="62">
        <v>15</v>
      </c>
      <c r="AG79" s="62">
        <v>15</v>
      </c>
      <c r="AH79" s="62">
        <v>20</v>
      </c>
      <c r="AI79" s="62">
        <v>20</v>
      </c>
    </row>
    <row r="80" spans="1:35" ht="15.75" thickBot="1" x14ac:dyDescent="0.3">
      <c r="A80" s="154"/>
      <c r="B80" s="174"/>
      <c r="C80" s="45" t="s">
        <v>39</v>
      </c>
      <c r="D80" s="36">
        <f t="shared" si="8"/>
        <v>608.39600000000019</v>
      </c>
      <c r="E80" s="50">
        <v>9.5250000000000004</v>
      </c>
      <c r="F80" s="50">
        <v>29.765000000000001</v>
      </c>
      <c r="G80" s="50">
        <v>14.286</v>
      </c>
      <c r="H80" s="50">
        <v>14.286</v>
      </c>
      <c r="I80" s="50">
        <v>11.904999999999999</v>
      </c>
      <c r="J80" s="50">
        <v>11.904999999999999</v>
      </c>
      <c r="K80" s="50">
        <v>29.765000000000001</v>
      </c>
      <c r="L80" s="50">
        <v>11.904999999999999</v>
      </c>
      <c r="M80" s="50">
        <v>11.904999999999999</v>
      </c>
      <c r="N80" s="50">
        <v>11.904999999999999</v>
      </c>
      <c r="O80" s="50">
        <v>17.86</v>
      </c>
      <c r="P80" s="50">
        <v>17.86</v>
      </c>
      <c r="Q80" s="50">
        <v>17.86</v>
      </c>
      <c r="R80" s="50">
        <v>17.86</v>
      </c>
      <c r="S80" s="50">
        <v>17.86</v>
      </c>
      <c r="T80" s="50">
        <v>17.86</v>
      </c>
      <c r="U80" s="50">
        <v>17.86</v>
      </c>
      <c r="V80" s="50">
        <v>14.286</v>
      </c>
      <c r="W80" s="50">
        <v>23.812000000000001</v>
      </c>
      <c r="X80" s="50">
        <v>11.904999999999999</v>
      </c>
      <c r="Y80" s="50">
        <v>17.86</v>
      </c>
      <c r="Z80" s="50">
        <v>54.765999999999998</v>
      </c>
      <c r="AA80" s="50">
        <v>17.86</v>
      </c>
      <c r="AB80" s="50">
        <v>54.765999999999998</v>
      </c>
      <c r="AC80" s="50">
        <v>11.904999999999999</v>
      </c>
      <c r="AD80" s="50">
        <v>17.86</v>
      </c>
      <c r="AE80" s="50">
        <v>17.86</v>
      </c>
      <c r="AF80" s="50">
        <v>17.86</v>
      </c>
      <c r="AG80" s="50">
        <v>17.86</v>
      </c>
      <c r="AH80" s="50">
        <v>23.812000000000001</v>
      </c>
      <c r="AI80" s="50">
        <v>23.812000000000001</v>
      </c>
    </row>
    <row r="81" spans="1:36" s="24" customFormat="1" ht="15.75" thickBot="1" x14ac:dyDescent="0.3">
      <c r="A81" s="89" t="s">
        <v>125</v>
      </c>
      <c r="B81" s="90" t="s">
        <v>126</v>
      </c>
      <c r="C81" s="91" t="s">
        <v>39</v>
      </c>
      <c r="D81" s="80">
        <f t="shared" si="8"/>
        <v>695.75600000000009</v>
      </c>
      <c r="E81" s="81">
        <f t="shared" ref="E81:AI81" si="9">E83+E85+E87</f>
        <v>8.2219999999999995</v>
      </c>
      <c r="F81" s="81">
        <f t="shared" si="9"/>
        <v>28.480999999999998</v>
      </c>
      <c r="G81" s="81">
        <f t="shared" si="9"/>
        <v>7.8359999999999994</v>
      </c>
      <c r="H81" s="81">
        <f t="shared" si="9"/>
        <v>7.8359999999999994</v>
      </c>
      <c r="I81" s="81">
        <f t="shared" si="9"/>
        <v>8.7199999999999989</v>
      </c>
      <c r="J81" s="81">
        <f t="shared" si="9"/>
        <v>32.515999999999998</v>
      </c>
      <c r="K81" s="81">
        <f t="shared" si="9"/>
        <v>26.551000000000002</v>
      </c>
      <c r="L81" s="81">
        <f t="shared" si="9"/>
        <v>11.236000000000001</v>
      </c>
      <c r="M81" s="81">
        <f t="shared" si="9"/>
        <v>7.8359999999999994</v>
      </c>
      <c r="N81" s="81">
        <f t="shared" si="9"/>
        <v>16.901</v>
      </c>
      <c r="O81" s="81">
        <f t="shared" si="9"/>
        <v>7.8359999999999994</v>
      </c>
      <c r="P81" s="81">
        <f t="shared" si="9"/>
        <v>22.567</v>
      </c>
      <c r="Q81" s="72">
        <f t="shared" si="9"/>
        <v>7.8359999999999994</v>
      </c>
      <c r="R81" s="72">
        <f t="shared" si="9"/>
        <v>13.501999999999999</v>
      </c>
      <c r="S81" s="72">
        <f t="shared" si="9"/>
        <v>21.434000000000001</v>
      </c>
      <c r="T81" s="72">
        <f t="shared" si="9"/>
        <v>37.048000000000002</v>
      </c>
      <c r="U81" s="72">
        <f t="shared" si="9"/>
        <v>13.501999999999999</v>
      </c>
      <c r="V81" s="72">
        <f t="shared" si="9"/>
        <v>37.048000000000002</v>
      </c>
      <c r="W81" s="72">
        <f t="shared" si="9"/>
        <v>21.434000000000001</v>
      </c>
      <c r="X81" s="72">
        <f t="shared" si="9"/>
        <v>7.8359999999999994</v>
      </c>
      <c r="Y81" s="72">
        <f t="shared" si="9"/>
        <v>8.9689999999999994</v>
      </c>
      <c r="Z81" s="81">
        <f>Z83+Z85+Z87</f>
        <v>81.488</v>
      </c>
      <c r="AA81" s="81">
        <f>AA83+AA85+AA87</f>
        <v>16.901</v>
      </c>
      <c r="AB81" s="81">
        <f>AB83+AB85+AB87</f>
        <v>45.228999999999999</v>
      </c>
      <c r="AC81" s="81">
        <f>AC83+AC85+AC87</f>
        <v>16.901</v>
      </c>
      <c r="AD81" s="72">
        <f t="shared" si="9"/>
        <v>21.434000000000001</v>
      </c>
      <c r="AE81" s="72">
        <f t="shared" si="9"/>
        <v>21.434000000000001</v>
      </c>
      <c r="AF81" s="72">
        <f t="shared" si="9"/>
        <v>19.166999999999998</v>
      </c>
      <c r="AG81" s="72">
        <f t="shared" si="9"/>
        <v>45.228999999999999</v>
      </c>
      <c r="AH81" s="81">
        <f t="shared" si="9"/>
        <v>51.143000000000001</v>
      </c>
      <c r="AI81" s="81">
        <f t="shared" si="9"/>
        <v>21.683</v>
      </c>
    </row>
    <row r="82" spans="1:36" s="24" customFormat="1" ht="15" x14ac:dyDescent="0.25">
      <c r="A82" s="181">
        <v>25</v>
      </c>
      <c r="B82" s="189" t="s">
        <v>127</v>
      </c>
      <c r="C82" s="92" t="s">
        <v>67</v>
      </c>
      <c r="D82" s="53">
        <f t="shared" si="8"/>
        <v>0.19800000000000012</v>
      </c>
      <c r="E82" s="54">
        <v>3.0000000000000001E-3</v>
      </c>
      <c r="F82" s="54">
        <v>7.0000000000000001E-3</v>
      </c>
      <c r="G82" s="54">
        <v>6.0000000000000001E-3</v>
      </c>
      <c r="H82" s="54">
        <v>6.0000000000000001E-3</v>
      </c>
      <c r="I82" s="54">
        <v>5.0000000000000001E-3</v>
      </c>
      <c r="J82" s="54">
        <v>5.0000000000000001E-3</v>
      </c>
      <c r="K82" s="54">
        <v>2.1999999999999999E-2</v>
      </c>
      <c r="L82" s="54">
        <v>6.0000000000000001E-3</v>
      </c>
      <c r="M82" s="54">
        <v>6.0000000000000001E-3</v>
      </c>
      <c r="N82" s="54">
        <v>6.0000000000000001E-3</v>
      </c>
      <c r="O82" s="54">
        <v>6.0000000000000001E-3</v>
      </c>
      <c r="P82" s="54">
        <v>6.0000000000000001E-3</v>
      </c>
      <c r="Q82" s="54">
        <v>6.0000000000000001E-3</v>
      </c>
      <c r="R82" s="54">
        <v>6.0000000000000001E-3</v>
      </c>
      <c r="S82" s="54">
        <v>6.0000000000000001E-3</v>
      </c>
      <c r="T82" s="54">
        <v>5.0000000000000001E-3</v>
      </c>
      <c r="U82" s="54">
        <v>6.0000000000000001E-3</v>
      </c>
      <c r="V82" s="54">
        <v>5.0000000000000001E-3</v>
      </c>
      <c r="W82" s="54">
        <v>6.0000000000000001E-3</v>
      </c>
      <c r="X82" s="54">
        <v>6.0000000000000001E-3</v>
      </c>
      <c r="Y82" s="54">
        <v>6.0000000000000001E-3</v>
      </c>
      <c r="Z82" s="54">
        <v>6.0000000000000001E-3</v>
      </c>
      <c r="AA82" s="54">
        <v>6.0000000000000001E-3</v>
      </c>
      <c r="AB82" s="54">
        <v>6.0000000000000001E-3</v>
      </c>
      <c r="AC82" s="54">
        <v>6.0000000000000001E-3</v>
      </c>
      <c r="AD82" s="54">
        <v>6.0000000000000001E-3</v>
      </c>
      <c r="AE82" s="54">
        <v>6.0000000000000001E-3</v>
      </c>
      <c r="AF82" s="54">
        <v>6.0000000000000001E-3</v>
      </c>
      <c r="AG82" s="54">
        <v>6.0000000000000001E-3</v>
      </c>
      <c r="AH82" s="54">
        <v>7.0000000000000001E-3</v>
      </c>
      <c r="AI82" s="54">
        <v>7.0000000000000001E-3</v>
      </c>
    </row>
    <row r="83" spans="1:36" s="24" customFormat="1" ht="15.75" thickBot="1" x14ac:dyDescent="0.3">
      <c r="A83" s="182"/>
      <c r="B83" s="190"/>
      <c r="C83" s="93" t="s">
        <v>39</v>
      </c>
      <c r="D83" s="36">
        <f t="shared" si="8"/>
        <v>49.302000000000007</v>
      </c>
      <c r="E83" s="49">
        <v>0.747</v>
      </c>
      <c r="F83" s="49">
        <v>1.7430000000000001</v>
      </c>
      <c r="G83" s="49">
        <v>1.494</v>
      </c>
      <c r="H83" s="49">
        <v>1.494</v>
      </c>
      <c r="I83" s="49">
        <v>1.2450000000000001</v>
      </c>
      <c r="J83" s="49">
        <v>1.2450000000000001</v>
      </c>
      <c r="K83" s="49">
        <v>5.4779999999999998</v>
      </c>
      <c r="L83" s="49">
        <v>1.494</v>
      </c>
      <c r="M83" s="49">
        <v>1.494</v>
      </c>
      <c r="N83" s="49">
        <v>1.494</v>
      </c>
      <c r="O83" s="49">
        <v>1.494</v>
      </c>
      <c r="P83" s="49">
        <v>1.494</v>
      </c>
      <c r="Q83" s="49">
        <v>1.494</v>
      </c>
      <c r="R83" s="49">
        <v>1.494</v>
      </c>
      <c r="S83" s="49">
        <v>1.494</v>
      </c>
      <c r="T83" s="49">
        <v>1.2450000000000001</v>
      </c>
      <c r="U83" s="49">
        <v>1.494</v>
      </c>
      <c r="V83" s="49">
        <v>1.2450000000000001</v>
      </c>
      <c r="W83" s="49">
        <v>1.494</v>
      </c>
      <c r="X83" s="49">
        <v>1.494</v>
      </c>
      <c r="Y83" s="49">
        <v>1.494</v>
      </c>
      <c r="Z83" s="49">
        <v>1.494</v>
      </c>
      <c r="AA83" s="49">
        <v>1.494</v>
      </c>
      <c r="AB83" s="49">
        <v>1.494</v>
      </c>
      <c r="AC83" s="49">
        <v>1.494</v>
      </c>
      <c r="AD83" s="49">
        <v>1.494</v>
      </c>
      <c r="AE83" s="49">
        <v>1.494</v>
      </c>
      <c r="AF83" s="49">
        <v>1.494</v>
      </c>
      <c r="AG83" s="49">
        <v>1.494</v>
      </c>
      <c r="AH83" s="49">
        <v>1.7430000000000001</v>
      </c>
      <c r="AI83" s="49">
        <v>1.7430000000000001</v>
      </c>
    </row>
    <row r="84" spans="1:36" s="24" customFormat="1" ht="15" customHeight="1" x14ac:dyDescent="0.25">
      <c r="A84" s="181">
        <v>26</v>
      </c>
      <c r="B84" s="183" t="s">
        <v>128</v>
      </c>
      <c r="C84" s="94" t="s">
        <v>62</v>
      </c>
      <c r="D84" s="16">
        <f t="shared" si="8"/>
        <v>459</v>
      </c>
      <c r="E84" s="39">
        <v>3</v>
      </c>
      <c r="F84" s="39">
        <v>20</v>
      </c>
      <c r="G84" s="39">
        <v>2</v>
      </c>
      <c r="H84" s="39">
        <v>2</v>
      </c>
      <c r="I84" s="39">
        <v>3</v>
      </c>
      <c r="J84" s="39">
        <v>24</v>
      </c>
      <c r="K84" s="39">
        <v>15</v>
      </c>
      <c r="L84" s="39">
        <v>5</v>
      </c>
      <c r="M84" s="39">
        <v>2</v>
      </c>
      <c r="N84" s="39">
        <v>10</v>
      </c>
      <c r="O84" s="39">
        <v>2</v>
      </c>
      <c r="P84" s="39">
        <v>15</v>
      </c>
      <c r="Q84" s="41">
        <v>2</v>
      </c>
      <c r="R84" s="41">
        <v>7</v>
      </c>
      <c r="S84" s="41">
        <v>14</v>
      </c>
      <c r="T84" s="41">
        <v>28</v>
      </c>
      <c r="U84" s="41">
        <v>7</v>
      </c>
      <c r="V84" s="41">
        <v>28</v>
      </c>
      <c r="W84" s="41">
        <v>14</v>
      </c>
      <c r="X84" s="41">
        <v>2</v>
      </c>
      <c r="Y84" s="41">
        <v>3</v>
      </c>
      <c r="Z84" s="39">
        <v>67</v>
      </c>
      <c r="AA84" s="39">
        <v>10</v>
      </c>
      <c r="AB84" s="39">
        <v>35</v>
      </c>
      <c r="AC84" s="39">
        <v>10</v>
      </c>
      <c r="AD84" s="41">
        <v>14</v>
      </c>
      <c r="AE84" s="41">
        <v>14</v>
      </c>
      <c r="AF84" s="41">
        <v>12</v>
      </c>
      <c r="AG84" s="41">
        <v>35</v>
      </c>
      <c r="AH84" s="39">
        <v>40</v>
      </c>
      <c r="AI84" s="39">
        <v>14</v>
      </c>
    </row>
    <row r="85" spans="1:36" s="24" customFormat="1" ht="15.75" thickBot="1" x14ac:dyDescent="0.3">
      <c r="A85" s="182"/>
      <c r="B85" s="184"/>
      <c r="C85" s="95" t="s">
        <v>39</v>
      </c>
      <c r="D85" s="36">
        <f t="shared" si="8"/>
        <v>520.09799999999996</v>
      </c>
      <c r="E85" s="50">
        <v>3.399</v>
      </c>
      <c r="F85" s="50">
        <v>22.661999999999999</v>
      </c>
      <c r="G85" s="50">
        <v>2.266</v>
      </c>
      <c r="H85" s="50">
        <v>2.266</v>
      </c>
      <c r="I85" s="50">
        <v>3.399</v>
      </c>
      <c r="J85" s="50">
        <v>27.195</v>
      </c>
      <c r="K85" s="50">
        <v>16.997</v>
      </c>
      <c r="L85" s="50">
        <v>5.6660000000000004</v>
      </c>
      <c r="M85" s="50">
        <v>2.266</v>
      </c>
      <c r="N85" s="50">
        <v>11.331</v>
      </c>
      <c r="O85" s="50">
        <v>2.266</v>
      </c>
      <c r="P85" s="50">
        <v>16.997</v>
      </c>
      <c r="Q85" s="50">
        <v>2.266</v>
      </c>
      <c r="R85" s="50">
        <v>7.9320000000000004</v>
      </c>
      <c r="S85" s="50">
        <v>15.864000000000001</v>
      </c>
      <c r="T85" s="50">
        <v>31.727</v>
      </c>
      <c r="U85" s="50">
        <v>7.9320000000000004</v>
      </c>
      <c r="V85" s="50">
        <v>31.727</v>
      </c>
      <c r="W85" s="50">
        <v>15.864000000000001</v>
      </c>
      <c r="X85" s="50">
        <v>2.266</v>
      </c>
      <c r="Y85" s="50">
        <v>3.399</v>
      </c>
      <c r="Z85" s="50">
        <v>75.918000000000006</v>
      </c>
      <c r="AA85" s="50">
        <v>11.331</v>
      </c>
      <c r="AB85" s="50">
        <v>39.658999999999999</v>
      </c>
      <c r="AC85" s="50">
        <v>11.331</v>
      </c>
      <c r="AD85" s="50">
        <v>15.864000000000001</v>
      </c>
      <c r="AE85" s="50">
        <v>15.864000000000001</v>
      </c>
      <c r="AF85" s="29">
        <v>13.597</v>
      </c>
      <c r="AG85" s="50">
        <v>39.658999999999999</v>
      </c>
      <c r="AH85" s="50">
        <v>45.323999999999998</v>
      </c>
      <c r="AI85" s="50">
        <v>15.864000000000001</v>
      </c>
    </row>
    <row r="86" spans="1:36" s="24" customFormat="1" ht="15" x14ac:dyDescent="0.25">
      <c r="A86" s="185" t="s">
        <v>129</v>
      </c>
      <c r="B86" s="187" t="s">
        <v>130</v>
      </c>
      <c r="C86" s="92" t="s">
        <v>62</v>
      </c>
      <c r="D86" s="16">
        <f t="shared" si="8"/>
        <v>31</v>
      </c>
      <c r="E86" s="39">
        <v>1</v>
      </c>
      <c r="F86" s="39">
        <v>1</v>
      </c>
      <c r="G86" s="39">
        <v>1</v>
      </c>
      <c r="H86" s="39">
        <v>1</v>
      </c>
      <c r="I86" s="39">
        <v>1</v>
      </c>
      <c r="J86" s="39">
        <v>1</v>
      </c>
      <c r="K86" s="39">
        <v>1</v>
      </c>
      <c r="L86" s="39">
        <v>1</v>
      </c>
      <c r="M86" s="39">
        <v>1</v>
      </c>
      <c r="N86" s="39">
        <v>1</v>
      </c>
      <c r="O86" s="39">
        <v>1</v>
      </c>
      <c r="P86" s="39">
        <v>1</v>
      </c>
      <c r="Q86" s="39">
        <v>1</v>
      </c>
      <c r="R86" s="39">
        <v>1</v>
      </c>
      <c r="S86" s="39">
        <v>1</v>
      </c>
      <c r="T86" s="39">
        <v>1</v>
      </c>
      <c r="U86" s="39">
        <v>1</v>
      </c>
      <c r="V86" s="39">
        <v>1</v>
      </c>
      <c r="W86" s="39">
        <v>1</v>
      </c>
      <c r="X86" s="39">
        <v>1</v>
      </c>
      <c r="Y86" s="39">
        <v>1</v>
      </c>
      <c r="Z86" s="39">
        <v>1</v>
      </c>
      <c r="AA86" s="39">
        <v>1</v>
      </c>
      <c r="AB86" s="39">
        <v>1</v>
      </c>
      <c r="AC86" s="39">
        <v>1</v>
      </c>
      <c r="AD86" s="39">
        <v>1</v>
      </c>
      <c r="AE86" s="39">
        <v>1</v>
      </c>
      <c r="AF86" s="39">
        <v>1</v>
      </c>
      <c r="AG86" s="39">
        <v>1</v>
      </c>
      <c r="AH86" s="39">
        <v>1</v>
      </c>
      <c r="AI86" s="39">
        <v>1</v>
      </c>
      <c r="AJ86" s="39"/>
    </row>
    <row r="87" spans="1:36" s="24" customFormat="1" ht="15.75" thickBot="1" x14ac:dyDescent="0.3">
      <c r="A87" s="186"/>
      <c r="B87" s="188"/>
      <c r="C87" s="93" t="s">
        <v>39</v>
      </c>
      <c r="D87" s="36">
        <f t="shared" si="8"/>
        <v>126.3559999999999</v>
      </c>
      <c r="E87" s="50">
        <v>4.0759999999999996</v>
      </c>
      <c r="F87" s="50">
        <v>4.0759999999999996</v>
      </c>
      <c r="G87" s="50">
        <v>4.0759999999999996</v>
      </c>
      <c r="H87" s="50">
        <v>4.0759999999999996</v>
      </c>
      <c r="I87" s="50">
        <v>4.0759999999999996</v>
      </c>
      <c r="J87" s="50">
        <v>4.0759999999999996</v>
      </c>
      <c r="K87" s="50">
        <v>4.0759999999999996</v>
      </c>
      <c r="L87" s="50">
        <v>4.0759999999999996</v>
      </c>
      <c r="M87" s="50">
        <v>4.0759999999999996</v>
      </c>
      <c r="N87" s="50">
        <v>4.0759999999999996</v>
      </c>
      <c r="O87" s="50">
        <v>4.0759999999999996</v>
      </c>
      <c r="P87" s="50">
        <v>4.0759999999999996</v>
      </c>
      <c r="Q87" s="50">
        <v>4.0759999999999996</v>
      </c>
      <c r="R87" s="50">
        <v>4.0759999999999996</v>
      </c>
      <c r="S87" s="50">
        <v>4.0759999999999996</v>
      </c>
      <c r="T87" s="50">
        <v>4.0759999999999996</v>
      </c>
      <c r="U87" s="50">
        <v>4.0759999999999996</v>
      </c>
      <c r="V87" s="50">
        <v>4.0759999999999996</v>
      </c>
      <c r="W87" s="50">
        <v>4.0759999999999996</v>
      </c>
      <c r="X87" s="50">
        <v>4.0759999999999996</v>
      </c>
      <c r="Y87" s="50">
        <v>4.0759999999999996</v>
      </c>
      <c r="Z87" s="50">
        <v>4.0759999999999996</v>
      </c>
      <c r="AA87" s="50">
        <v>4.0759999999999996</v>
      </c>
      <c r="AB87" s="50">
        <v>4.0759999999999996</v>
      </c>
      <c r="AC87" s="50">
        <v>4.0759999999999996</v>
      </c>
      <c r="AD87" s="50">
        <v>4.0759999999999996</v>
      </c>
      <c r="AE87" s="50">
        <v>4.0759999999999996</v>
      </c>
      <c r="AF87" s="50">
        <v>4.0759999999999996</v>
      </c>
      <c r="AG87" s="50">
        <v>4.0759999999999996</v>
      </c>
      <c r="AH87" s="50">
        <v>4.0759999999999996</v>
      </c>
      <c r="AI87" s="50">
        <v>4.0759999999999996</v>
      </c>
      <c r="AJ87" s="50"/>
    </row>
    <row r="88" spans="1:36" s="24" customFormat="1" ht="33.6" customHeight="1" thickBot="1" x14ac:dyDescent="0.25">
      <c r="A88" s="89" t="s">
        <v>131</v>
      </c>
      <c r="B88" s="96" t="s">
        <v>132</v>
      </c>
      <c r="C88" s="97" t="s">
        <v>39</v>
      </c>
      <c r="D88" s="98">
        <f t="shared" si="8"/>
        <v>0</v>
      </c>
      <c r="E88" s="98">
        <f t="shared" ref="E88:P88" si="10">E89+E90</f>
        <v>0</v>
      </c>
      <c r="F88" s="98">
        <f t="shared" si="10"/>
        <v>0</v>
      </c>
      <c r="G88" s="98">
        <f t="shared" si="10"/>
        <v>0</v>
      </c>
      <c r="H88" s="98">
        <f t="shared" si="10"/>
        <v>0</v>
      </c>
      <c r="I88" s="98">
        <f t="shared" si="10"/>
        <v>0</v>
      </c>
      <c r="J88" s="98">
        <f t="shared" si="10"/>
        <v>0</v>
      </c>
      <c r="K88" s="98">
        <f t="shared" si="10"/>
        <v>0</v>
      </c>
      <c r="L88" s="98">
        <f t="shared" si="10"/>
        <v>0</v>
      </c>
      <c r="M88" s="98">
        <f t="shared" si="10"/>
        <v>0</v>
      </c>
      <c r="N88" s="98">
        <f t="shared" si="10"/>
        <v>0</v>
      </c>
      <c r="O88" s="98">
        <f t="shared" si="10"/>
        <v>0</v>
      </c>
      <c r="P88" s="98">
        <f t="shared" si="10"/>
        <v>0</v>
      </c>
      <c r="Q88" s="99">
        <f>Q89</f>
        <v>0</v>
      </c>
      <c r="R88" s="99">
        <f>R89</f>
        <v>0</v>
      </c>
      <c r="S88" s="100">
        <f t="shared" ref="S88:AI88" si="11">S89+S90</f>
        <v>0</v>
      </c>
      <c r="T88" s="100">
        <f t="shared" si="11"/>
        <v>0</v>
      </c>
      <c r="U88" s="100">
        <f t="shared" si="11"/>
        <v>0</v>
      </c>
      <c r="V88" s="100">
        <f t="shared" si="11"/>
        <v>0</v>
      </c>
      <c r="W88" s="100">
        <f t="shared" si="11"/>
        <v>0</v>
      </c>
      <c r="X88" s="100">
        <f t="shared" si="11"/>
        <v>0</v>
      </c>
      <c r="Y88" s="100">
        <f t="shared" si="11"/>
        <v>0</v>
      </c>
      <c r="Z88" s="98">
        <f>Z89+Z90</f>
        <v>0</v>
      </c>
      <c r="AA88" s="98">
        <f>AA89+AA90</f>
        <v>0</v>
      </c>
      <c r="AB88" s="98">
        <f>AB89+AB90</f>
        <v>0</v>
      </c>
      <c r="AC88" s="98">
        <f>AC89+AC90</f>
        <v>0</v>
      </c>
      <c r="AD88" s="98">
        <f t="shared" si="11"/>
        <v>0</v>
      </c>
      <c r="AE88" s="98">
        <f t="shared" si="11"/>
        <v>0</v>
      </c>
      <c r="AF88" s="98">
        <f t="shared" si="11"/>
        <v>0</v>
      </c>
      <c r="AG88" s="98">
        <f t="shared" si="11"/>
        <v>0</v>
      </c>
      <c r="AH88" s="98">
        <f t="shared" si="11"/>
        <v>0</v>
      </c>
      <c r="AI88" s="98">
        <f t="shared" si="11"/>
        <v>0</v>
      </c>
    </row>
    <row r="89" spans="1:36" s="24" customFormat="1" ht="15.75" thickBot="1" x14ac:dyDescent="0.3">
      <c r="A89" s="101" t="s">
        <v>133</v>
      </c>
      <c r="B89" s="102" t="s">
        <v>134</v>
      </c>
      <c r="C89" s="103" t="s">
        <v>39</v>
      </c>
      <c r="D89" s="104">
        <f t="shared" si="8"/>
        <v>0</v>
      </c>
      <c r="E89" s="105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105">
        <v>0</v>
      </c>
      <c r="R89" s="105">
        <v>0</v>
      </c>
      <c r="S89" s="105">
        <v>0</v>
      </c>
      <c r="T89" s="105">
        <v>0</v>
      </c>
      <c r="U89" s="105">
        <v>0</v>
      </c>
      <c r="V89" s="105">
        <v>0</v>
      </c>
      <c r="W89" s="105">
        <v>0</v>
      </c>
      <c r="X89" s="105">
        <v>0</v>
      </c>
      <c r="Y89" s="105">
        <v>0</v>
      </c>
      <c r="Z89" s="106">
        <v>0</v>
      </c>
      <c r="AA89" s="106">
        <v>0</v>
      </c>
      <c r="AB89" s="106"/>
      <c r="AC89" s="106"/>
      <c r="AD89" s="105">
        <v>0</v>
      </c>
      <c r="AE89" s="105">
        <v>0</v>
      </c>
      <c r="AF89" s="105">
        <v>0</v>
      </c>
      <c r="AG89" s="105">
        <v>0</v>
      </c>
      <c r="AH89" s="106">
        <v>0</v>
      </c>
      <c r="AI89" s="106">
        <v>0</v>
      </c>
    </row>
    <row r="90" spans="1:36" s="24" customFormat="1" ht="15.75" thickBot="1" x14ac:dyDescent="0.3">
      <c r="A90" s="101" t="s">
        <v>135</v>
      </c>
      <c r="B90" s="102" t="s">
        <v>136</v>
      </c>
      <c r="C90" s="107" t="s">
        <v>39</v>
      </c>
      <c r="D90" s="104">
        <f t="shared" si="8"/>
        <v>0</v>
      </c>
      <c r="E90" s="108">
        <v>0</v>
      </c>
      <c r="F90" s="108">
        <v>0</v>
      </c>
      <c r="G90" s="108">
        <v>0</v>
      </c>
      <c r="H90" s="108">
        <v>0</v>
      </c>
      <c r="I90" s="108">
        <v>0</v>
      </c>
      <c r="J90" s="108">
        <v>0</v>
      </c>
      <c r="K90" s="109">
        <v>0</v>
      </c>
      <c r="L90" s="108">
        <v>0</v>
      </c>
      <c r="M90" s="108">
        <v>0</v>
      </c>
      <c r="N90" s="108">
        <v>0</v>
      </c>
      <c r="O90" s="108">
        <v>0</v>
      </c>
      <c r="P90" s="108">
        <v>0</v>
      </c>
      <c r="Q90" s="110">
        <v>0</v>
      </c>
      <c r="R90" s="110">
        <v>0</v>
      </c>
      <c r="S90" s="110">
        <v>0</v>
      </c>
      <c r="T90" s="110"/>
      <c r="U90" s="110"/>
      <c r="V90" s="110"/>
      <c r="W90" s="111">
        <v>0</v>
      </c>
      <c r="X90" s="110"/>
      <c r="Y90" s="110"/>
      <c r="Z90" s="112">
        <v>0</v>
      </c>
      <c r="AA90" s="112">
        <v>0</v>
      </c>
      <c r="AB90" s="112"/>
      <c r="AC90" s="112"/>
      <c r="AD90" s="110">
        <v>0</v>
      </c>
      <c r="AE90" s="110"/>
      <c r="AF90" s="110">
        <v>0</v>
      </c>
      <c r="AG90" s="110">
        <v>0</v>
      </c>
      <c r="AH90" s="112">
        <v>0</v>
      </c>
      <c r="AI90" s="112">
        <v>0</v>
      </c>
    </row>
    <row r="91" spans="1:36" s="24" customFormat="1" ht="15.75" thickBot="1" x14ac:dyDescent="0.3">
      <c r="A91" s="79" t="s">
        <v>137</v>
      </c>
      <c r="B91" s="113" t="s">
        <v>138</v>
      </c>
      <c r="C91" s="12" t="s">
        <v>39</v>
      </c>
      <c r="D91" s="114">
        <f t="shared" si="8"/>
        <v>1307.537</v>
      </c>
      <c r="E91" s="82">
        <v>15.8</v>
      </c>
      <c r="F91" s="82">
        <f>84.86+40.99</f>
        <v>125.85</v>
      </c>
      <c r="G91" s="82">
        <v>13.8</v>
      </c>
      <c r="H91" s="82">
        <v>13.8</v>
      </c>
      <c r="I91" s="82">
        <v>8.3000000000000007</v>
      </c>
      <c r="J91" s="82">
        <v>11.8</v>
      </c>
      <c r="K91" s="82">
        <v>51</v>
      </c>
      <c r="L91" s="82">
        <v>10.36</v>
      </c>
      <c r="M91" s="82">
        <v>15.2</v>
      </c>
      <c r="N91" s="82">
        <v>8.1999999999999993</v>
      </c>
      <c r="O91" s="82">
        <v>23.15</v>
      </c>
      <c r="P91" s="82">
        <v>35.1</v>
      </c>
      <c r="Q91" s="82">
        <v>40.299999999999997</v>
      </c>
      <c r="R91" s="82">
        <v>26.54</v>
      </c>
      <c r="S91" s="82">
        <v>26.9</v>
      </c>
      <c r="T91" s="82">
        <v>26.8</v>
      </c>
      <c r="U91" s="82">
        <v>27</v>
      </c>
      <c r="V91" s="82">
        <v>27</v>
      </c>
      <c r="W91" s="82">
        <v>34.6</v>
      </c>
      <c r="X91" s="82">
        <v>35.200000000000003</v>
      </c>
      <c r="Y91" s="82">
        <v>33</v>
      </c>
      <c r="Z91" s="82">
        <v>205.45</v>
      </c>
      <c r="AA91" s="82">
        <v>28.3</v>
      </c>
      <c r="AB91" s="82">
        <f>180.4+51.037</f>
        <v>231.43700000000001</v>
      </c>
      <c r="AC91" s="82">
        <v>25.5</v>
      </c>
      <c r="AD91" s="82">
        <v>25.55</v>
      </c>
      <c r="AE91" s="82">
        <v>33.9</v>
      </c>
      <c r="AF91" s="82">
        <v>31.6</v>
      </c>
      <c r="AG91" s="82">
        <v>18.5</v>
      </c>
      <c r="AH91" s="82">
        <v>46.8</v>
      </c>
      <c r="AI91" s="82">
        <v>50.8</v>
      </c>
    </row>
    <row r="92" spans="1:36" s="24" customFormat="1" ht="15.75" thickBot="1" x14ac:dyDescent="0.3">
      <c r="A92" s="115"/>
      <c r="B92" s="116" t="s">
        <v>139</v>
      </c>
      <c r="C92" s="117" t="s">
        <v>39</v>
      </c>
      <c r="D92" s="80">
        <f>E92+F92+G92+H92+I92+J92+K92+L92+M92+N92+O92+P92+Q92+R92+S92+T92+U92+V92+W92+X92+Y92+Z92+AA92+AB92+AC92+AD92+AE92+AF92+AG92+AH92+AI92</f>
        <v>11556.999999999998</v>
      </c>
      <c r="E92" s="118">
        <f t="shared" ref="E92:AG92" si="12">E5+E66+E81+E88+E91</f>
        <v>66.956000000000003</v>
      </c>
      <c r="F92" s="118">
        <f t="shared" si="12"/>
        <v>790.32899999999995</v>
      </c>
      <c r="G92" s="118">
        <f t="shared" si="12"/>
        <v>44.414999999999999</v>
      </c>
      <c r="H92" s="118">
        <f t="shared" si="12"/>
        <v>89.10499999999999</v>
      </c>
      <c r="I92" s="118">
        <f t="shared" si="12"/>
        <v>157.386</v>
      </c>
      <c r="J92" s="118">
        <f t="shared" si="12"/>
        <v>342.22</v>
      </c>
      <c r="K92" s="118">
        <f t="shared" si="12"/>
        <v>198.86500000000001</v>
      </c>
      <c r="L92" s="118">
        <f t="shared" si="12"/>
        <v>126.22200000000001</v>
      </c>
      <c r="M92" s="118">
        <f t="shared" si="12"/>
        <v>481.27600000000001</v>
      </c>
      <c r="N92" s="118">
        <f t="shared" si="12"/>
        <v>62.86</v>
      </c>
      <c r="O92" s="118">
        <f t="shared" si="12"/>
        <v>59.905999999999999</v>
      </c>
      <c r="P92" s="118">
        <f t="shared" si="12"/>
        <v>464.31600000000003</v>
      </c>
      <c r="Q92" s="118">
        <f t="shared" si="12"/>
        <v>911.1389999999999</v>
      </c>
      <c r="R92" s="118">
        <f t="shared" si="12"/>
        <v>306.71700000000004</v>
      </c>
      <c r="S92" s="118">
        <f t="shared" si="12"/>
        <v>237.83500000000001</v>
      </c>
      <c r="T92" s="118">
        <f t="shared" si="12"/>
        <v>257.81700000000001</v>
      </c>
      <c r="U92" s="118">
        <f t="shared" si="12"/>
        <v>376.09699999999998</v>
      </c>
      <c r="V92" s="118">
        <f t="shared" si="12"/>
        <v>237.16900000000001</v>
      </c>
      <c r="W92" s="118">
        <f t="shared" si="12"/>
        <v>399.13100000000003</v>
      </c>
      <c r="X92" s="118">
        <f t="shared" si="12"/>
        <v>67.325999999999993</v>
      </c>
      <c r="Y92" s="118">
        <f t="shared" si="12"/>
        <v>259.69200000000001</v>
      </c>
      <c r="Z92" s="118">
        <f>Z5+Z66+Z81+Z88+Z91</f>
        <v>1835.5220000000002</v>
      </c>
      <c r="AA92" s="118">
        <f>AA5+AA66+AA81+AA88+AA91</f>
        <v>116.496</v>
      </c>
      <c r="AB92" s="118">
        <f>AB5+AB66+AB81+AB88+AB91</f>
        <v>1386.5</v>
      </c>
      <c r="AC92" s="118">
        <f>AC5+AC66+AC81+AC88+AC91</f>
        <v>336.24099999999999</v>
      </c>
      <c r="AD92" s="118">
        <f t="shared" si="12"/>
        <v>370.87900000000008</v>
      </c>
      <c r="AE92" s="118">
        <f t="shared" si="12"/>
        <v>82.931999999999988</v>
      </c>
      <c r="AF92" s="118">
        <f t="shared" si="12"/>
        <v>246.98699999999999</v>
      </c>
      <c r="AG92" s="118">
        <f t="shared" si="12"/>
        <v>415.47</v>
      </c>
      <c r="AH92" s="118">
        <f>AH5+AH66+AH81+AH88+AH91</f>
        <v>664.02699999999993</v>
      </c>
      <c r="AI92" s="118">
        <f>AI5+AI66+AI81+AI88+AI91</f>
        <v>165.16699999999997</v>
      </c>
    </row>
    <row r="93" spans="1:36" x14ac:dyDescent="0.2">
      <c r="R93" s="119"/>
    </row>
  </sheetData>
  <mergeCells count="79">
    <mergeCell ref="A84:A85"/>
    <mergeCell ref="B84:B85"/>
    <mergeCell ref="A86:A87"/>
    <mergeCell ref="B86:B87"/>
    <mergeCell ref="E3:E4"/>
    <mergeCell ref="A77:A78"/>
    <mergeCell ref="B77:B78"/>
    <mergeCell ref="A79:A80"/>
    <mergeCell ref="B79:B80"/>
    <mergeCell ref="A82:A83"/>
    <mergeCell ref="B82:B83"/>
    <mergeCell ref="A71:A72"/>
    <mergeCell ref="B71:B72"/>
    <mergeCell ref="A73:A74"/>
    <mergeCell ref="B73:B74"/>
    <mergeCell ref="A75:A76"/>
    <mergeCell ref="A60:A61"/>
    <mergeCell ref="B60:B61"/>
    <mergeCell ref="B75:B76"/>
    <mergeCell ref="A62:A63"/>
    <mergeCell ref="B62:B63"/>
    <mergeCell ref="B64:B65"/>
    <mergeCell ref="A67:A68"/>
    <mergeCell ref="B67:B68"/>
    <mergeCell ref="A69:A70"/>
    <mergeCell ref="B69:B70"/>
    <mergeCell ref="A54:A55"/>
    <mergeCell ref="B54:B55"/>
    <mergeCell ref="A56:A57"/>
    <mergeCell ref="B56:B57"/>
    <mergeCell ref="A58:A59"/>
    <mergeCell ref="B58:B59"/>
    <mergeCell ref="A48:A49"/>
    <mergeCell ref="B48:B49"/>
    <mergeCell ref="A50:A51"/>
    <mergeCell ref="B50:B51"/>
    <mergeCell ref="A52:A53"/>
    <mergeCell ref="B52:B53"/>
    <mergeCell ref="A42:A43"/>
    <mergeCell ref="B42:B43"/>
    <mergeCell ref="A44:A45"/>
    <mergeCell ref="B44:B45"/>
    <mergeCell ref="A46:A47"/>
    <mergeCell ref="B46:B47"/>
    <mergeCell ref="A36:A37"/>
    <mergeCell ref="B36:B37"/>
    <mergeCell ref="A38:A39"/>
    <mergeCell ref="B38:B39"/>
    <mergeCell ref="A40:A41"/>
    <mergeCell ref="B40:B41"/>
    <mergeCell ref="A29:A31"/>
    <mergeCell ref="B29:B31"/>
    <mergeCell ref="A32:A33"/>
    <mergeCell ref="B32:B33"/>
    <mergeCell ref="A34:A35"/>
    <mergeCell ref="B34:B35"/>
    <mergeCell ref="A22:A23"/>
    <mergeCell ref="B22:B23"/>
    <mergeCell ref="A25:A26"/>
    <mergeCell ref="B25:B26"/>
    <mergeCell ref="A27:A28"/>
    <mergeCell ref="B27:B28"/>
    <mergeCell ref="A16:A17"/>
    <mergeCell ref="B16:B17"/>
    <mergeCell ref="A18:A19"/>
    <mergeCell ref="B18:B19"/>
    <mergeCell ref="A20:A21"/>
    <mergeCell ref="B20:B21"/>
    <mergeCell ref="D3:D4"/>
    <mergeCell ref="A6:A8"/>
    <mergeCell ref="A11:A12"/>
    <mergeCell ref="B11:B12"/>
    <mergeCell ref="A14:A15"/>
    <mergeCell ref="B14:B15"/>
    <mergeCell ref="A9:A10"/>
    <mergeCell ref="B9:B10"/>
    <mergeCell ref="A3:A4"/>
    <mergeCell ref="B3:B4"/>
    <mergeCell ref="C3:C4"/>
  </mergeCells>
  <pageMargins left="0.19685039370078741" right="0.11811023622047245" top="0.19685039370078741" bottom="0.15748031496062992" header="0" footer="0"/>
  <pageSetup paperSize="9" scale="55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3"/>
  <sheetViews>
    <sheetView topLeftCell="B1" workbookViewId="0">
      <pane xSplit="2" ySplit="5" topLeftCell="D6" activePane="bottomRight" state="frozen"/>
      <selection activeCell="B1" sqref="B1"/>
      <selection pane="topRight" activeCell="D1" sqref="D1"/>
      <selection pane="bottomLeft" activeCell="B6" sqref="B6"/>
      <selection pane="bottomRight" activeCell="AM5" sqref="AM5"/>
    </sheetView>
  </sheetViews>
  <sheetFormatPr defaultColWidth="8.85546875" defaultRowHeight="12.75" x14ac:dyDescent="0.2"/>
  <cols>
    <col min="1" max="1" width="6.28515625" customWidth="1"/>
    <col min="2" max="2" width="46.7109375" customWidth="1"/>
    <col min="3" max="3" width="12.5703125" customWidth="1"/>
    <col min="4" max="4" width="13" hidden="1" customWidth="1"/>
    <col min="5" max="6" width="11.42578125" hidden="1" customWidth="1"/>
    <col min="7" max="7" width="8.5703125" hidden="1" customWidth="1"/>
    <col min="8" max="8" width="8.85546875" hidden="1" customWidth="1"/>
    <col min="9" max="9" width="9" hidden="1" customWidth="1"/>
    <col min="10" max="10" width="8.85546875" hidden="1" customWidth="1"/>
    <col min="11" max="12" width="8.42578125" hidden="1" customWidth="1"/>
    <col min="13" max="17" width="8.85546875" hidden="1" customWidth="1"/>
    <col min="18" max="18" width="8.42578125" hidden="1" customWidth="1"/>
    <col min="19" max="19" width="9.7109375" hidden="1" customWidth="1"/>
    <col min="20" max="20" width="8.28515625" hidden="1" customWidth="1"/>
    <col min="21" max="21" width="9.85546875" hidden="1" customWidth="1"/>
    <col min="22" max="22" width="10.7109375" hidden="1" customWidth="1"/>
    <col min="23" max="23" width="9.7109375" customWidth="1"/>
    <col min="24" max="24" width="8.42578125" hidden="1" customWidth="1"/>
    <col min="25" max="25" width="8.85546875" hidden="1" customWidth="1"/>
    <col min="26" max="26" width="10" hidden="1" customWidth="1"/>
    <col min="27" max="27" width="8.85546875" hidden="1" customWidth="1"/>
    <col min="28" max="28" width="10.28515625" hidden="1" customWidth="1"/>
    <col min="29" max="34" width="8.85546875" hidden="1" customWidth="1"/>
    <col min="35" max="35" width="8.7109375" hidden="1" customWidth="1"/>
  </cols>
  <sheetData>
    <row r="1" spans="1:35" ht="18.75" x14ac:dyDescent="0.3">
      <c r="A1" s="1" t="s">
        <v>0</v>
      </c>
      <c r="B1" s="1"/>
      <c r="C1" s="1"/>
      <c r="D1" s="1"/>
      <c r="E1" s="1"/>
      <c r="F1" s="1"/>
      <c r="G1" s="1"/>
      <c r="H1" s="2"/>
      <c r="I1" s="1"/>
      <c r="K1" s="1"/>
      <c r="L1" s="2"/>
      <c r="R1" s="1"/>
      <c r="S1" s="1"/>
      <c r="T1" s="1"/>
      <c r="U1" s="1"/>
      <c r="V1" s="1"/>
      <c r="W1" s="1"/>
      <c r="X1" s="1"/>
      <c r="Y1" s="1"/>
      <c r="AD1" s="1"/>
      <c r="AE1" s="1"/>
      <c r="AF1" s="1"/>
      <c r="AG1" s="1"/>
      <c r="AH1" s="2"/>
      <c r="AI1" s="2"/>
    </row>
    <row r="2" spans="1:35" ht="13.5" thickBot="1" x14ac:dyDescent="0.25">
      <c r="A2" s="3"/>
      <c r="B2" s="2"/>
      <c r="C2" s="2"/>
      <c r="D2" s="4"/>
      <c r="E2" s="5">
        <v>1</v>
      </c>
      <c r="F2" s="5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4">
        <v>11</v>
      </c>
      <c r="P2" s="4">
        <v>12</v>
      </c>
      <c r="Q2" s="4">
        <v>13</v>
      </c>
      <c r="R2" s="4">
        <v>14</v>
      </c>
      <c r="S2" s="4">
        <v>15</v>
      </c>
      <c r="T2" s="4">
        <v>16</v>
      </c>
      <c r="U2" s="4">
        <v>17</v>
      </c>
      <c r="V2" s="4">
        <v>18</v>
      </c>
      <c r="W2" s="4">
        <v>19</v>
      </c>
      <c r="X2" s="4">
        <v>20</v>
      </c>
      <c r="Y2" s="4">
        <v>21</v>
      </c>
      <c r="Z2" s="4">
        <v>22</v>
      </c>
      <c r="AA2" s="4">
        <v>23</v>
      </c>
      <c r="AB2" s="4">
        <v>24</v>
      </c>
      <c r="AC2" s="4">
        <v>25</v>
      </c>
      <c r="AD2" s="4">
        <v>26</v>
      </c>
      <c r="AE2" s="4">
        <v>27</v>
      </c>
      <c r="AF2" s="4">
        <v>28</v>
      </c>
      <c r="AG2" s="4">
        <v>29</v>
      </c>
      <c r="AH2" s="4">
        <v>30</v>
      </c>
      <c r="AI2" s="4">
        <v>31</v>
      </c>
    </row>
    <row r="3" spans="1:35" ht="15" customHeight="1" x14ac:dyDescent="0.2">
      <c r="A3" s="144" t="s">
        <v>1</v>
      </c>
      <c r="B3" s="146" t="s">
        <v>2</v>
      </c>
      <c r="C3" s="146" t="s">
        <v>3</v>
      </c>
      <c r="D3" s="129" t="s">
        <v>4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 t="s">
        <v>5</v>
      </c>
      <c r="S3" s="7"/>
      <c r="T3" s="7"/>
      <c r="U3" s="7"/>
      <c r="V3" s="7"/>
      <c r="W3" s="191" t="s">
        <v>24</v>
      </c>
      <c r="X3" s="7"/>
      <c r="Y3" s="7"/>
      <c r="Z3" s="9"/>
      <c r="AA3" s="7"/>
      <c r="AB3" s="7"/>
      <c r="AC3" s="7"/>
      <c r="AD3" s="7"/>
      <c r="AE3" s="7"/>
      <c r="AF3" s="7"/>
      <c r="AG3" s="7"/>
      <c r="AH3" s="7"/>
      <c r="AI3" s="7"/>
    </row>
    <row r="4" spans="1:35" ht="216" customHeight="1" thickBot="1" x14ac:dyDescent="0.25">
      <c r="A4" s="145"/>
      <c r="B4" s="147"/>
      <c r="C4" s="147"/>
      <c r="D4" s="130"/>
      <c r="E4" s="121" t="s">
        <v>6</v>
      </c>
      <c r="F4" s="122" t="s">
        <v>7</v>
      </c>
      <c r="G4" s="121" t="s">
        <v>8</v>
      </c>
      <c r="H4" s="121" t="s">
        <v>9</v>
      </c>
      <c r="I4" s="121" t="s">
        <v>10</v>
      </c>
      <c r="J4" s="121" t="s">
        <v>11</v>
      </c>
      <c r="K4" s="121" t="s">
        <v>12</v>
      </c>
      <c r="L4" s="121" t="s">
        <v>13</v>
      </c>
      <c r="M4" s="121" t="s">
        <v>14</v>
      </c>
      <c r="N4" s="121" t="s">
        <v>15</v>
      </c>
      <c r="O4" s="121" t="s">
        <v>16</v>
      </c>
      <c r="P4" s="121" t="s">
        <v>17</v>
      </c>
      <c r="Q4" s="121" t="s">
        <v>18</v>
      </c>
      <c r="R4" s="121" t="s">
        <v>19</v>
      </c>
      <c r="S4" s="121" t="s">
        <v>20</v>
      </c>
      <c r="T4" s="121" t="s">
        <v>21</v>
      </c>
      <c r="U4" s="121" t="s">
        <v>22</v>
      </c>
      <c r="V4" s="125" t="s">
        <v>23</v>
      </c>
      <c r="W4" s="194"/>
      <c r="X4" s="126" t="s">
        <v>25</v>
      </c>
      <c r="Y4" s="121" t="s">
        <v>26</v>
      </c>
      <c r="Z4" s="121" t="s">
        <v>27</v>
      </c>
      <c r="AA4" s="121" t="s">
        <v>28</v>
      </c>
      <c r="AB4" s="122" t="s">
        <v>29</v>
      </c>
      <c r="AC4" s="122" t="s">
        <v>30</v>
      </c>
      <c r="AD4" s="121" t="s">
        <v>31</v>
      </c>
      <c r="AE4" s="121" t="s">
        <v>32</v>
      </c>
      <c r="AF4" s="121" t="s">
        <v>33</v>
      </c>
      <c r="AG4" s="121" t="s">
        <v>34</v>
      </c>
      <c r="AH4" s="121" t="s">
        <v>35</v>
      </c>
      <c r="AI4" s="121" t="s">
        <v>36</v>
      </c>
    </row>
    <row r="5" spans="1:35" ht="15.75" thickBot="1" x14ac:dyDescent="0.3">
      <c r="A5" s="10" t="s">
        <v>37</v>
      </c>
      <c r="B5" s="11" t="s">
        <v>38</v>
      </c>
      <c r="C5" s="12" t="s">
        <v>39</v>
      </c>
      <c r="D5" s="13">
        <f>E5+F5+G5+H5+I5+J5+K5+L5+M5+N5+O5+P5+Q5+R5+S5+T5+U5+V5+W5+X5+Y5+Z5+AA5+AB5+AC5+AD5+AE5+AF5+AG5+AH5+AI5</f>
        <v>8366.2249999999985</v>
      </c>
      <c r="E5" s="13">
        <f>E8+E15+E26+E28+E31+E33+E35+E37+E39+E41+E43+E45+E47+E49+E51+E53+E55+E57+E59+E61+E63+E65</f>
        <v>26.25</v>
      </c>
      <c r="F5" s="13">
        <f t="shared" ref="F5:AI5" si="0">F8+F15+F26+F28+F31+F33+F35+F37+F39+F41+F43+F45+F47+F49+F51+F53+F55+F57+F59+F61+F63+F65</f>
        <v>520.51499999999999</v>
      </c>
      <c r="G5" s="13">
        <f t="shared" si="0"/>
        <v>1.3240000000000001</v>
      </c>
      <c r="H5" s="13">
        <f t="shared" si="0"/>
        <v>46.024000000000001</v>
      </c>
      <c r="I5" s="13">
        <f t="shared" si="0"/>
        <v>122.694</v>
      </c>
      <c r="J5" s="13">
        <f t="shared" si="0"/>
        <v>255.39499999999998</v>
      </c>
      <c r="K5" s="13">
        <f t="shared" si="0"/>
        <v>10.170999999999999</v>
      </c>
      <c r="L5" s="13">
        <f t="shared" si="0"/>
        <v>83.254000000000005</v>
      </c>
      <c r="M5" s="13">
        <f t="shared" si="0"/>
        <v>419.66</v>
      </c>
      <c r="N5" s="13">
        <f t="shared" si="0"/>
        <v>2.6469999999999998</v>
      </c>
      <c r="O5" s="13">
        <f t="shared" si="0"/>
        <v>2.6469999999999998</v>
      </c>
      <c r="P5" s="13">
        <f t="shared" si="0"/>
        <v>378.98399999999998</v>
      </c>
      <c r="Q5" s="13">
        <f t="shared" si="0"/>
        <v>811.81099999999992</v>
      </c>
      <c r="R5" s="13">
        <f t="shared" si="0"/>
        <v>237.92100000000002</v>
      </c>
      <c r="S5" s="13">
        <f t="shared" si="0"/>
        <v>160.74700000000001</v>
      </c>
      <c r="T5" s="13">
        <f t="shared" si="0"/>
        <v>150.42100000000002</v>
      </c>
      <c r="U5" s="13">
        <f t="shared" si="0"/>
        <v>307.99699999999996</v>
      </c>
      <c r="V5" s="13">
        <f t="shared" si="0"/>
        <v>149.09700000000001</v>
      </c>
      <c r="W5" s="80">
        <f t="shared" si="0"/>
        <v>309.54699999999997</v>
      </c>
      <c r="X5" s="13">
        <f t="shared" si="0"/>
        <v>2.6469999999999998</v>
      </c>
      <c r="Y5" s="13">
        <f t="shared" si="0"/>
        <v>190.125</v>
      </c>
      <c r="Z5" s="13">
        <f>Z8+Z15+Z26+Z28+Z31+Z33+Z35+Z37+Z39+Z41+Z43+Z45+Z47+Z49+Z51+Z53+Z55+Z57+Z59+Z61+Z63+Z65</f>
        <v>1485.2360000000001</v>
      </c>
      <c r="AA5" s="13">
        <f t="shared" si="0"/>
        <v>45.021999999999998</v>
      </c>
      <c r="AB5" s="13">
        <f t="shared" si="0"/>
        <v>1046.4859999999999</v>
      </c>
      <c r="AC5" s="13">
        <f t="shared" si="0"/>
        <v>264.84699999999998</v>
      </c>
      <c r="AD5" s="13">
        <f t="shared" si="0"/>
        <v>297.62200000000001</v>
      </c>
      <c r="AE5" s="13">
        <f t="shared" si="0"/>
        <v>1.325</v>
      </c>
      <c r="AF5" s="13">
        <f t="shared" si="0"/>
        <v>169.947</v>
      </c>
      <c r="AG5" s="13">
        <f t="shared" si="0"/>
        <v>325.46800000000002</v>
      </c>
      <c r="AH5" s="13">
        <f t="shared" si="0"/>
        <v>507.84699999999998</v>
      </c>
      <c r="AI5" s="13">
        <f t="shared" si="0"/>
        <v>32.546999999999997</v>
      </c>
    </row>
    <row r="6" spans="1:35" s="18" customFormat="1" ht="15" x14ac:dyDescent="0.25">
      <c r="A6" s="131">
        <v>1</v>
      </c>
      <c r="B6" s="14" t="s">
        <v>40</v>
      </c>
      <c r="C6" s="15" t="s">
        <v>41</v>
      </c>
      <c r="D6" s="16">
        <f>E6+F6+G6+H6+I6+J6+K6+L6+M6+N6+O6+P6+Q6+R6+S6+T6+U6+V6+W6+X6+Y6+Z6+AA6+AB6+AC6+AD6+AE6+AF6+AG6+AH6+AI6</f>
        <v>3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>
        <v>1</v>
      </c>
      <c r="R6" s="17">
        <v>0</v>
      </c>
      <c r="S6" s="17">
        <v>0</v>
      </c>
      <c r="T6" s="17"/>
      <c r="U6" s="17">
        <v>1</v>
      </c>
      <c r="V6" s="17"/>
      <c r="W6" s="17"/>
      <c r="X6" s="17"/>
      <c r="Y6" s="17">
        <v>1</v>
      </c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s="24" customFormat="1" ht="15" x14ac:dyDescent="0.25">
      <c r="A7" s="132"/>
      <c r="B7" s="19"/>
      <c r="C7" s="20" t="s">
        <v>42</v>
      </c>
      <c r="D7" s="21">
        <f t="shared" ref="D7:D70" si="1">E7+F7+G7+H7+I7+J7+K7+L7+M7+N7+O7+P7+Q7+R7+S7+T7+U7+V7+W7+X7+Y7+Z7+AA7+AB7+AC7+AD7+AE7+AF7+AG7+AH7+AI7</f>
        <v>0.60000000000000009</v>
      </c>
      <c r="E7" s="22">
        <f t="shared" ref="E7:V8" si="2">E9+E11</f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2">
        <f t="shared" si="2"/>
        <v>0</v>
      </c>
      <c r="K7" s="23">
        <f t="shared" si="2"/>
        <v>0</v>
      </c>
      <c r="L7" s="23">
        <f t="shared" si="2"/>
        <v>0</v>
      </c>
      <c r="M7" s="23">
        <f t="shared" si="2"/>
        <v>0</v>
      </c>
      <c r="N7" s="22">
        <f t="shared" si="2"/>
        <v>0</v>
      </c>
      <c r="O7" s="22">
        <f t="shared" si="2"/>
        <v>0</v>
      </c>
      <c r="P7" s="22">
        <f t="shared" si="2"/>
        <v>0</v>
      </c>
      <c r="Q7" s="22">
        <f t="shared" si="2"/>
        <v>0.2</v>
      </c>
      <c r="R7" s="22">
        <f t="shared" si="2"/>
        <v>0</v>
      </c>
      <c r="S7" s="22">
        <f t="shared" si="2"/>
        <v>0</v>
      </c>
      <c r="T7" s="22">
        <f t="shared" si="2"/>
        <v>0</v>
      </c>
      <c r="U7" s="22">
        <f t="shared" si="2"/>
        <v>0.2</v>
      </c>
      <c r="V7" s="22">
        <f t="shared" si="2"/>
        <v>0</v>
      </c>
      <c r="W7" s="22">
        <f>W9+W11</f>
        <v>0</v>
      </c>
      <c r="X7" s="22">
        <f t="shared" ref="X7:AI8" si="3">X9+X11</f>
        <v>0</v>
      </c>
      <c r="Y7" s="22">
        <f t="shared" si="3"/>
        <v>0.2</v>
      </c>
      <c r="Z7" s="22">
        <f t="shared" si="3"/>
        <v>0</v>
      </c>
      <c r="AA7" s="22">
        <f t="shared" si="3"/>
        <v>0</v>
      </c>
      <c r="AB7" s="22">
        <f t="shared" si="3"/>
        <v>0</v>
      </c>
      <c r="AC7" s="22">
        <f t="shared" si="3"/>
        <v>0</v>
      </c>
      <c r="AD7" s="22">
        <f t="shared" si="3"/>
        <v>0</v>
      </c>
      <c r="AE7" s="22">
        <f t="shared" si="3"/>
        <v>0</v>
      </c>
      <c r="AF7" s="23">
        <f t="shared" si="3"/>
        <v>0</v>
      </c>
      <c r="AG7" s="23">
        <f t="shared" si="3"/>
        <v>0</v>
      </c>
      <c r="AH7" s="22">
        <f t="shared" si="3"/>
        <v>0</v>
      </c>
      <c r="AI7" s="23">
        <f t="shared" si="3"/>
        <v>0</v>
      </c>
    </row>
    <row r="8" spans="1:35" s="24" customFormat="1" ht="15" x14ac:dyDescent="0.25">
      <c r="A8" s="133"/>
      <c r="B8" s="25" t="s">
        <v>43</v>
      </c>
      <c r="C8" s="20" t="s">
        <v>39</v>
      </c>
      <c r="D8" s="21">
        <f t="shared" si="1"/>
        <v>476.70000000000005</v>
      </c>
      <c r="E8" s="22">
        <f t="shared" si="2"/>
        <v>0</v>
      </c>
      <c r="F8" s="22">
        <f t="shared" si="2"/>
        <v>0</v>
      </c>
      <c r="G8" s="22">
        <f t="shared" si="2"/>
        <v>0</v>
      </c>
      <c r="H8" s="22">
        <f t="shared" si="2"/>
        <v>0</v>
      </c>
      <c r="I8" s="22">
        <f t="shared" si="2"/>
        <v>0</v>
      </c>
      <c r="J8" s="22">
        <f t="shared" si="2"/>
        <v>0</v>
      </c>
      <c r="K8" s="23">
        <f t="shared" si="2"/>
        <v>0</v>
      </c>
      <c r="L8" s="23">
        <f t="shared" si="2"/>
        <v>0</v>
      </c>
      <c r="M8" s="23">
        <f t="shared" si="2"/>
        <v>0</v>
      </c>
      <c r="N8" s="22">
        <f t="shared" si="2"/>
        <v>0</v>
      </c>
      <c r="O8" s="22">
        <f t="shared" si="2"/>
        <v>0</v>
      </c>
      <c r="P8" s="22">
        <f t="shared" si="2"/>
        <v>0</v>
      </c>
      <c r="Q8" s="22">
        <f t="shared" si="2"/>
        <v>158.9</v>
      </c>
      <c r="R8" s="22">
        <f t="shared" si="2"/>
        <v>0</v>
      </c>
      <c r="S8" s="22">
        <f t="shared" si="2"/>
        <v>0</v>
      </c>
      <c r="T8" s="22">
        <f t="shared" si="2"/>
        <v>0</v>
      </c>
      <c r="U8" s="22">
        <f t="shared" si="2"/>
        <v>158.9</v>
      </c>
      <c r="V8" s="22">
        <f t="shared" si="2"/>
        <v>0</v>
      </c>
      <c r="W8" s="22">
        <f>W10+W12</f>
        <v>0</v>
      </c>
      <c r="X8" s="22">
        <f t="shared" si="3"/>
        <v>0</v>
      </c>
      <c r="Y8" s="22">
        <f t="shared" si="3"/>
        <v>158.9</v>
      </c>
      <c r="Z8" s="22">
        <f t="shared" si="3"/>
        <v>0</v>
      </c>
      <c r="AA8" s="22">
        <f t="shared" si="3"/>
        <v>0</v>
      </c>
      <c r="AB8" s="22">
        <f t="shared" si="3"/>
        <v>0</v>
      </c>
      <c r="AC8" s="22">
        <f t="shared" si="3"/>
        <v>0</v>
      </c>
      <c r="AD8" s="22">
        <f t="shared" si="3"/>
        <v>0</v>
      </c>
      <c r="AE8" s="22">
        <f t="shared" si="3"/>
        <v>0</v>
      </c>
      <c r="AF8" s="23">
        <f t="shared" si="3"/>
        <v>0</v>
      </c>
      <c r="AG8" s="23">
        <f t="shared" si="3"/>
        <v>0</v>
      </c>
      <c r="AH8" s="22">
        <f t="shared" si="3"/>
        <v>0</v>
      </c>
      <c r="AI8" s="23">
        <f t="shared" si="3"/>
        <v>0</v>
      </c>
    </row>
    <row r="9" spans="1:35" s="24" customFormat="1" ht="15" x14ac:dyDescent="0.25">
      <c r="A9" s="142" t="s">
        <v>44</v>
      </c>
      <c r="B9" s="136" t="s">
        <v>45</v>
      </c>
      <c r="C9" s="26" t="s">
        <v>42</v>
      </c>
      <c r="D9" s="27">
        <f t="shared" si="1"/>
        <v>0</v>
      </c>
      <c r="E9" s="28"/>
      <c r="F9" s="28"/>
      <c r="G9" s="28"/>
      <c r="H9" s="28"/>
      <c r="I9" s="28"/>
      <c r="J9" s="28"/>
      <c r="K9" s="28"/>
      <c r="L9" s="29"/>
      <c r="M9" s="29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30"/>
    </row>
    <row r="10" spans="1:35" s="24" customFormat="1" ht="15" x14ac:dyDescent="0.25">
      <c r="A10" s="143"/>
      <c r="B10" s="137"/>
      <c r="C10" s="26" t="s">
        <v>39</v>
      </c>
      <c r="D10" s="27">
        <f t="shared" si="1"/>
        <v>0</v>
      </c>
      <c r="E10" s="28"/>
      <c r="F10" s="28"/>
      <c r="G10" s="28"/>
      <c r="H10" s="28"/>
      <c r="I10" s="28"/>
      <c r="J10" s="28"/>
      <c r="K10" s="28"/>
      <c r="L10" s="29"/>
      <c r="M10" s="29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30"/>
    </row>
    <row r="11" spans="1:35" s="24" customFormat="1" ht="15" x14ac:dyDescent="0.25">
      <c r="A11" s="134" t="s">
        <v>46</v>
      </c>
      <c r="B11" s="136" t="s">
        <v>47</v>
      </c>
      <c r="C11" s="26" t="s">
        <v>42</v>
      </c>
      <c r="D11" s="27">
        <f t="shared" si="1"/>
        <v>0.60000000000000009</v>
      </c>
      <c r="E11" s="31"/>
      <c r="F11" s="31"/>
      <c r="G11" s="31"/>
      <c r="H11" s="31"/>
      <c r="I11" s="31"/>
      <c r="J11" s="31"/>
      <c r="K11" s="32"/>
      <c r="L11" s="31"/>
      <c r="M11" s="31"/>
      <c r="N11" s="31"/>
      <c r="O11" s="31"/>
      <c r="P11" s="31"/>
      <c r="Q11" s="32">
        <v>0.2</v>
      </c>
      <c r="R11" s="31"/>
      <c r="S11" s="31"/>
      <c r="T11" s="31"/>
      <c r="U11" s="32">
        <v>0.2</v>
      </c>
      <c r="V11" s="31"/>
      <c r="W11" s="31"/>
      <c r="X11" s="31"/>
      <c r="Y11" s="32">
        <v>0.2</v>
      </c>
      <c r="Z11" s="31"/>
      <c r="AA11" s="31"/>
      <c r="AB11" s="31"/>
      <c r="AC11" s="31"/>
      <c r="AD11" s="31"/>
      <c r="AE11" s="31"/>
      <c r="AF11" s="32"/>
      <c r="AG11" s="32"/>
      <c r="AH11" s="31"/>
      <c r="AI11" s="31"/>
    </row>
    <row r="12" spans="1:35" s="24" customFormat="1" ht="15" x14ac:dyDescent="0.25">
      <c r="A12" s="135"/>
      <c r="B12" s="137"/>
      <c r="C12" s="26" t="s">
        <v>39</v>
      </c>
      <c r="D12" s="27">
        <f t="shared" si="1"/>
        <v>476.70000000000005</v>
      </c>
      <c r="E12" s="31"/>
      <c r="F12" s="31"/>
      <c r="G12" s="31"/>
      <c r="H12" s="31"/>
      <c r="I12" s="31"/>
      <c r="J12" s="31"/>
      <c r="K12" s="32"/>
      <c r="L12" s="31"/>
      <c r="M12" s="31"/>
      <c r="N12" s="31"/>
      <c r="O12" s="31"/>
      <c r="P12" s="31"/>
      <c r="Q12" s="32">
        <v>158.9</v>
      </c>
      <c r="R12" s="31"/>
      <c r="S12" s="31"/>
      <c r="T12" s="31"/>
      <c r="U12" s="32">
        <v>158.9</v>
      </c>
      <c r="V12" s="31"/>
      <c r="W12" s="31"/>
      <c r="X12" s="31"/>
      <c r="Y12" s="32">
        <v>158.9</v>
      </c>
      <c r="Z12" s="31"/>
      <c r="AA12" s="31"/>
      <c r="AB12" s="31"/>
      <c r="AC12" s="31"/>
      <c r="AD12" s="31"/>
      <c r="AE12" s="31"/>
      <c r="AF12" s="32"/>
      <c r="AG12" s="32"/>
      <c r="AH12" s="31"/>
      <c r="AI12" s="31"/>
    </row>
    <row r="13" spans="1:35" s="24" customFormat="1" ht="23.45" customHeight="1" thickBot="1" x14ac:dyDescent="0.3">
      <c r="A13" s="120" t="s">
        <v>48</v>
      </c>
      <c r="B13" s="34" t="s">
        <v>49</v>
      </c>
      <c r="C13" s="35" t="s">
        <v>39</v>
      </c>
      <c r="D13" s="36">
        <f t="shared" si="1"/>
        <v>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s="24" customFormat="1" ht="15" customHeight="1" x14ac:dyDescent="0.25">
      <c r="A14" s="138" t="s">
        <v>50</v>
      </c>
      <c r="B14" s="140" t="s">
        <v>51</v>
      </c>
      <c r="C14" s="38" t="s">
        <v>41</v>
      </c>
      <c r="D14" s="16">
        <f t="shared" si="1"/>
        <v>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35" s="24" customFormat="1" ht="15.75" thickBot="1" x14ac:dyDescent="0.3">
      <c r="A15" s="139"/>
      <c r="B15" s="141"/>
      <c r="C15" s="40" t="s">
        <v>39</v>
      </c>
      <c r="D15" s="27">
        <f t="shared" si="1"/>
        <v>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</row>
    <row r="16" spans="1:35" s="24" customFormat="1" ht="15" hidden="1" customHeight="1" x14ac:dyDescent="0.25">
      <c r="A16" s="148" t="s">
        <v>52</v>
      </c>
      <c r="B16" s="149" t="s">
        <v>53</v>
      </c>
      <c r="C16" s="26" t="s">
        <v>54</v>
      </c>
      <c r="D16" s="27">
        <f t="shared" si="1"/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</row>
    <row r="17" spans="1:35" s="24" customFormat="1" ht="15" hidden="1" customHeight="1" x14ac:dyDescent="0.25">
      <c r="A17" s="139"/>
      <c r="B17" s="150"/>
      <c r="C17" s="26" t="s">
        <v>39</v>
      </c>
      <c r="D17" s="27">
        <f t="shared" si="1"/>
        <v>0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 s="24" customFormat="1" ht="15" hidden="1" customHeight="1" x14ac:dyDescent="0.25">
      <c r="A18" s="148" t="s">
        <v>55</v>
      </c>
      <c r="B18" s="151" t="s">
        <v>56</v>
      </c>
      <c r="C18" s="26" t="s">
        <v>57</v>
      </c>
      <c r="D18" s="27">
        <f t="shared" si="1"/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35" s="24" customFormat="1" ht="18.600000000000001" hidden="1" customHeight="1" x14ac:dyDescent="0.25">
      <c r="A19" s="139"/>
      <c r="B19" s="152"/>
      <c r="C19" s="26" t="s">
        <v>39</v>
      </c>
      <c r="D19" s="27">
        <f t="shared" si="1"/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 s="24" customFormat="1" ht="15" hidden="1" customHeight="1" x14ac:dyDescent="0.25">
      <c r="A20" s="148" t="s">
        <v>58</v>
      </c>
      <c r="B20" s="151" t="s">
        <v>59</v>
      </c>
      <c r="C20" s="26" t="s">
        <v>57</v>
      </c>
      <c r="D20" s="27">
        <f t="shared" si="1"/>
        <v>0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</row>
    <row r="21" spans="1:35" s="24" customFormat="1" ht="15" hidden="1" customHeight="1" x14ac:dyDescent="0.25">
      <c r="A21" s="139"/>
      <c r="B21" s="152"/>
      <c r="C21" s="26" t="s">
        <v>39</v>
      </c>
      <c r="D21" s="27">
        <f t="shared" si="1"/>
        <v>0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</row>
    <row r="22" spans="1:35" s="24" customFormat="1" ht="15" hidden="1" customHeight="1" x14ac:dyDescent="0.25">
      <c r="A22" s="148" t="s">
        <v>60</v>
      </c>
      <c r="B22" s="149" t="s">
        <v>61</v>
      </c>
      <c r="C22" s="26" t="s">
        <v>62</v>
      </c>
      <c r="D22" s="27">
        <f t="shared" si="1"/>
        <v>0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</row>
    <row r="23" spans="1:35" s="24" customFormat="1" ht="15" hidden="1" customHeight="1" x14ac:dyDescent="0.25">
      <c r="A23" s="139"/>
      <c r="B23" s="150"/>
      <c r="C23" s="26" t="s">
        <v>39</v>
      </c>
      <c r="D23" s="27">
        <f t="shared" si="1"/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 s="24" customFormat="1" ht="22.9" hidden="1" customHeight="1" x14ac:dyDescent="0.25">
      <c r="A24" s="43" t="s">
        <v>63</v>
      </c>
      <c r="B24" s="44" t="s">
        <v>64</v>
      </c>
      <c r="C24" s="45" t="s">
        <v>39</v>
      </c>
      <c r="D24" s="27">
        <f t="shared" si="1"/>
        <v>0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 s="24" customFormat="1" ht="15" x14ac:dyDescent="0.25">
      <c r="A25" s="153" t="s">
        <v>65</v>
      </c>
      <c r="B25" s="155" t="s">
        <v>66</v>
      </c>
      <c r="C25" s="46" t="s">
        <v>67</v>
      </c>
      <c r="D25" s="27">
        <f t="shared" si="1"/>
        <v>1.7200000000000002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29">
        <v>0.1</v>
      </c>
      <c r="S25" s="29">
        <v>0.12</v>
      </c>
      <c r="T25" s="47">
        <v>0.1</v>
      </c>
      <c r="U25" s="29">
        <v>0.1</v>
      </c>
      <c r="V25" s="29">
        <v>0.1</v>
      </c>
      <c r="W25" s="28"/>
      <c r="X25" s="28"/>
      <c r="Y25" s="28"/>
      <c r="Z25" s="29">
        <v>0.6</v>
      </c>
      <c r="AA25" s="28"/>
      <c r="AB25" s="29">
        <v>0.6</v>
      </c>
      <c r="AC25" s="28"/>
      <c r="AD25" s="28"/>
      <c r="AE25" s="28"/>
      <c r="AF25" s="28"/>
      <c r="AG25" s="29"/>
      <c r="AH25" s="28"/>
      <c r="AI25" s="28"/>
    </row>
    <row r="26" spans="1:35" s="24" customFormat="1" ht="15.75" thickBot="1" x14ac:dyDescent="0.3">
      <c r="A26" s="154"/>
      <c r="B26" s="156"/>
      <c r="C26" s="48" t="s">
        <v>39</v>
      </c>
      <c r="D26" s="36">
        <f t="shared" si="1"/>
        <v>1001.4099999999999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/>
      <c r="R26" s="50">
        <v>58.22</v>
      </c>
      <c r="S26" s="50">
        <v>69.87</v>
      </c>
      <c r="T26" s="36">
        <v>58.22</v>
      </c>
      <c r="U26" s="50">
        <v>58.22</v>
      </c>
      <c r="V26" s="50">
        <v>58.22</v>
      </c>
      <c r="W26" s="49"/>
      <c r="X26" s="49"/>
      <c r="Y26" s="49"/>
      <c r="Z26" s="50">
        <v>349.33</v>
      </c>
      <c r="AA26" s="49"/>
      <c r="AB26" s="50">
        <v>349.33</v>
      </c>
      <c r="AC26" s="49"/>
      <c r="AD26" s="51"/>
      <c r="AE26" s="49"/>
      <c r="AF26" s="49"/>
      <c r="AG26" s="49"/>
      <c r="AH26" s="49"/>
      <c r="AI26" s="49"/>
    </row>
    <row r="27" spans="1:35" s="24" customFormat="1" ht="15" x14ac:dyDescent="0.25">
      <c r="A27" s="153" t="s">
        <v>68</v>
      </c>
      <c r="B27" s="155" t="s">
        <v>69</v>
      </c>
      <c r="C27" s="52" t="s">
        <v>42</v>
      </c>
      <c r="D27" s="53">
        <f t="shared" si="1"/>
        <v>0.2</v>
      </c>
      <c r="E27" s="54"/>
      <c r="F27" s="54"/>
      <c r="G27" s="54"/>
      <c r="H27" s="54"/>
      <c r="I27" s="55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6"/>
      <c r="U27" s="54"/>
      <c r="V27" s="54"/>
      <c r="W27" s="54"/>
      <c r="X27" s="54"/>
      <c r="Y27" s="54"/>
      <c r="Z27" s="55"/>
      <c r="AA27" s="54">
        <v>0.2</v>
      </c>
      <c r="AB27" s="54"/>
      <c r="AC27" s="54"/>
      <c r="AD27" s="54"/>
      <c r="AE27" s="54"/>
      <c r="AF27" s="54"/>
      <c r="AG27" s="54"/>
      <c r="AH27" s="54"/>
      <c r="AI27" s="54"/>
    </row>
    <row r="28" spans="1:35" s="24" customFormat="1" ht="15.75" thickBot="1" x14ac:dyDescent="0.3">
      <c r="A28" s="154"/>
      <c r="B28" s="156"/>
      <c r="C28" s="45" t="s">
        <v>39</v>
      </c>
      <c r="D28" s="36">
        <f t="shared" si="1"/>
        <v>42.375</v>
      </c>
      <c r="E28" s="50"/>
      <c r="F28" s="50"/>
      <c r="G28" s="50"/>
      <c r="H28" s="50"/>
      <c r="I28" s="51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36"/>
      <c r="U28" s="50"/>
      <c r="V28" s="50"/>
      <c r="W28" s="50"/>
      <c r="X28" s="50"/>
      <c r="Y28" s="50"/>
      <c r="Z28" s="51"/>
      <c r="AA28" s="50">
        <v>42.375</v>
      </c>
      <c r="AB28" s="50"/>
      <c r="AC28" s="50"/>
      <c r="AD28" s="50"/>
      <c r="AE28" s="50"/>
      <c r="AF28" s="50"/>
      <c r="AG28" s="50"/>
      <c r="AH28" s="50"/>
      <c r="AI28" s="50"/>
    </row>
    <row r="29" spans="1:35" s="24" customFormat="1" ht="15" x14ac:dyDescent="0.25">
      <c r="A29" s="153" t="s">
        <v>70</v>
      </c>
      <c r="B29" s="158" t="s">
        <v>71</v>
      </c>
      <c r="C29" s="46" t="s">
        <v>42</v>
      </c>
      <c r="D29" s="53">
        <f t="shared" si="1"/>
        <v>3.2960000000000003</v>
      </c>
      <c r="E29" s="39"/>
      <c r="F29" s="39">
        <v>0.41199999999999998</v>
      </c>
      <c r="G29" s="39"/>
      <c r="H29" s="39"/>
      <c r="I29" s="39"/>
      <c r="J29" s="39">
        <v>0.128</v>
      </c>
      <c r="K29" s="39"/>
      <c r="L29" s="39"/>
      <c r="M29" s="39">
        <v>9.1999999999999998E-2</v>
      </c>
      <c r="N29" s="39"/>
      <c r="O29" s="57"/>
      <c r="P29" s="57"/>
      <c r="Q29" s="57">
        <v>0.21</v>
      </c>
      <c r="R29" s="57"/>
      <c r="S29" s="57"/>
      <c r="T29" s="57"/>
      <c r="U29" s="57"/>
      <c r="V29" s="57"/>
      <c r="W29" s="56">
        <v>0.14199999999999999</v>
      </c>
      <c r="X29" s="57"/>
      <c r="Y29" s="39"/>
      <c r="Z29" s="56">
        <v>0.86699999999999999</v>
      </c>
      <c r="AA29" s="57"/>
      <c r="AB29" s="57">
        <v>0.33</v>
      </c>
      <c r="AC29" s="57">
        <v>0.124</v>
      </c>
      <c r="AD29" s="39">
        <v>0.19800000000000001</v>
      </c>
      <c r="AE29" s="39"/>
      <c r="AF29" s="39"/>
      <c r="AG29" s="39">
        <v>0.122</v>
      </c>
      <c r="AH29" s="39">
        <v>0.67100000000000004</v>
      </c>
      <c r="AI29" s="57"/>
    </row>
    <row r="30" spans="1:35" s="24" customFormat="1" ht="15" x14ac:dyDescent="0.25">
      <c r="A30" s="157"/>
      <c r="B30" s="159"/>
      <c r="C30" s="26" t="s">
        <v>72</v>
      </c>
      <c r="D30" s="58">
        <f t="shared" si="1"/>
        <v>21</v>
      </c>
      <c r="E30" s="41"/>
      <c r="F30" s="41">
        <v>1</v>
      </c>
      <c r="G30" s="41"/>
      <c r="H30" s="41"/>
      <c r="I30" s="41"/>
      <c r="J30" s="41">
        <v>2</v>
      </c>
      <c r="K30" s="41"/>
      <c r="L30" s="41"/>
      <c r="M30" s="41">
        <v>2</v>
      </c>
      <c r="N30" s="41"/>
      <c r="O30" s="59"/>
      <c r="P30" s="59"/>
      <c r="Q30" s="59">
        <v>3</v>
      </c>
      <c r="R30" s="59"/>
      <c r="S30" s="59"/>
      <c r="T30" s="59"/>
      <c r="U30" s="59"/>
      <c r="V30" s="59"/>
      <c r="W30" s="41">
        <v>2</v>
      </c>
      <c r="X30" s="59"/>
      <c r="Y30" s="41"/>
      <c r="Z30" s="41">
        <v>2</v>
      </c>
      <c r="AA30" s="59"/>
      <c r="AB30" s="59">
        <v>0</v>
      </c>
      <c r="AC30" s="59">
        <v>2</v>
      </c>
      <c r="AD30" s="41">
        <v>3</v>
      </c>
      <c r="AE30" s="41"/>
      <c r="AF30" s="41"/>
      <c r="AG30" s="41">
        <v>2</v>
      </c>
      <c r="AH30" s="41">
        <v>2</v>
      </c>
      <c r="AI30" s="59"/>
    </row>
    <row r="31" spans="1:35" s="24" customFormat="1" ht="15.75" thickBot="1" x14ac:dyDescent="0.3">
      <c r="A31" s="154"/>
      <c r="B31" s="160"/>
      <c r="C31" s="48" t="s">
        <v>39</v>
      </c>
      <c r="D31" s="36">
        <f t="shared" si="1"/>
        <v>3698.0059999999999</v>
      </c>
      <c r="E31" s="60"/>
      <c r="F31" s="36">
        <v>390.4</v>
      </c>
      <c r="G31" s="60"/>
      <c r="H31" s="60"/>
      <c r="I31" s="36"/>
      <c r="J31" s="36">
        <v>220.1</v>
      </c>
      <c r="K31" s="60"/>
      <c r="L31" s="36"/>
      <c r="M31" s="36">
        <v>224.3</v>
      </c>
      <c r="N31" s="36"/>
      <c r="O31" s="61"/>
      <c r="P31" s="61"/>
      <c r="Q31" s="61">
        <v>342</v>
      </c>
      <c r="R31" s="61"/>
      <c r="S31" s="61"/>
      <c r="T31" s="61"/>
      <c r="U31" s="61"/>
      <c r="V31" s="61"/>
      <c r="W31" s="36">
        <v>292</v>
      </c>
      <c r="X31" s="61"/>
      <c r="Y31" s="36"/>
      <c r="Z31" s="36">
        <v>801.5</v>
      </c>
      <c r="AA31" s="61"/>
      <c r="AB31" s="61">
        <v>304.7</v>
      </c>
      <c r="AC31" s="61">
        <v>200.1</v>
      </c>
      <c r="AD31" s="36">
        <v>273.30599999999998</v>
      </c>
      <c r="AE31" s="60"/>
      <c r="AF31" s="36"/>
      <c r="AG31" s="36">
        <v>187.1</v>
      </c>
      <c r="AH31" s="36">
        <v>462.5</v>
      </c>
      <c r="AI31" s="61"/>
    </row>
    <row r="32" spans="1:35" s="24" customFormat="1" ht="15" customHeight="1" x14ac:dyDescent="0.25">
      <c r="A32" s="153" t="s">
        <v>73</v>
      </c>
      <c r="B32" s="158" t="s">
        <v>74</v>
      </c>
      <c r="C32" s="52" t="s">
        <v>42</v>
      </c>
      <c r="D32" s="53">
        <f t="shared" si="1"/>
        <v>0</v>
      </c>
      <c r="E32" s="55"/>
      <c r="F32" s="55"/>
      <c r="G32" s="55"/>
      <c r="H32" s="55"/>
      <c r="I32" s="55"/>
      <c r="J32" s="55"/>
      <c r="K32" s="54"/>
      <c r="L32" s="55"/>
      <c r="M32" s="55"/>
      <c r="N32" s="55"/>
      <c r="O32" s="56"/>
      <c r="P32" s="54"/>
      <c r="Q32" s="54"/>
      <c r="R32" s="55"/>
      <c r="S32" s="54"/>
      <c r="T32" s="56"/>
      <c r="U32" s="54"/>
      <c r="V32" s="55"/>
      <c r="W32" s="54"/>
      <c r="X32" s="55"/>
      <c r="Y32" s="55"/>
      <c r="Z32" s="54"/>
      <c r="AA32" s="55"/>
      <c r="AB32" s="55"/>
      <c r="AC32" s="55"/>
      <c r="AD32" s="55"/>
      <c r="AE32" s="55"/>
      <c r="AF32" s="55"/>
      <c r="AG32" s="55"/>
      <c r="AH32" s="55"/>
      <c r="AI32" s="55"/>
    </row>
    <row r="33" spans="1:35" s="24" customFormat="1" ht="15.75" thickBot="1" x14ac:dyDescent="0.3">
      <c r="A33" s="154"/>
      <c r="B33" s="160"/>
      <c r="C33" s="45" t="s">
        <v>39</v>
      </c>
      <c r="D33" s="36">
        <f t="shared" si="1"/>
        <v>0</v>
      </c>
      <c r="E33" s="51"/>
      <c r="F33" s="51"/>
      <c r="G33" s="51"/>
      <c r="H33" s="51"/>
      <c r="I33" s="51"/>
      <c r="J33" s="51"/>
      <c r="K33" s="50"/>
      <c r="L33" s="51"/>
      <c r="M33" s="51"/>
      <c r="N33" s="51"/>
      <c r="O33" s="50"/>
      <c r="P33" s="50"/>
      <c r="Q33" s="50"/>
      <c r="R33" s="50"/>
      <c r="S33" s="50"/>
      <c r="T33" s="36"/>
      <c r="U33" s="50"/>
      <c r="V33" s="51"/>
      <c r="W33" s="50"/>
      <c r="X33" s="51"/>
      <c r="Y33" s="51"/>
      <c r="Z33" s="50"/>
      <c r="AA33" s="51"/>
      <c r="AB33" s="51"/>
      <c r="AC33" s="51"/>
      <c r="AD33" s="51"/>
      <c r="AE33" s="51"/>
      <c r="AF33" s="50"/>
      <c r="AG33" s="51"/>
      <c r="AH33" s="51"/>
      <c r="AI33" s="51"/>
    </row>
    <row r="34" spans="1:35" s="24" customFormat="1" ht="15" customHeight="1" x14ac:dyDescent="0.25">
      <c r="A34" s="153" t="s">
        <v>75</v>
      </c>
      <c r="B34" s="158" t="s">
        <v>76</v>
      </c>
      <c r="C34" s="46" t="s">
        <v>42</v>
      </c>
      <c r="D34" s="53">
        <f t="shared" si="1"/>
        <v>0.39300000000000013</v>
      </c>
      <c r="E34" s="55"/>
      <c r="F34" s="54">
        <v>0.02</v>
      </c>
      <c r="G34" s="55"/>
      <c r="H34" s="55"/>
      <c r="I34" s="54"/>
      <c r="J34" s="55"/>
      <c r="K34" s="54"/>
      <c r="L34" s="54"/>
      <c r="M34" s="54">
        <v>3.2000000000000001E-2</v>
      </c>
      <c r="N34" s="55"/>
      <c r="O34" s="54"/>
      <c r="P34" s="54">
        <v>2.4E-2</v>
      </c>
      <c r="Q34" s="54"/>
      <c r="R34" s="54"/>
      <c r="S34" s="54"/>
      <c r="T34" s="54"/>
      <c r="U34" s="54"/>
      <c r="V34" s="54"/>
      <c r="W34" s="54">
        <v>8.0000000000000002E-3</v>
      </c>
      <c r="X34" s="54"/>
      <c r="Y34" s="54">
        <v>1.6E-2</v>
      </c>
      <c r="Z34" s="54">
        <v>0.1</v>
      </c>
      <c r="AA34" s="55"/>
      <c r="AB34" s="54">
        <v>0.1</v>
      </c>
      <c r="AC34" s="54">
        <v>1.6E-2</v>
      </c>
      <c r="AD34" s="54"/>
      <c r="AE34" s="54"/>
      <c r="AF34" s="54">
        <v>0.02</v>
      </c>
      <c r="AG34" s="54">
        <v>2.5000000000000001E-2</v>
      </c>
      <c r="AH34" s="54">
        <v>1.6E-2</v>
      </c>
      <c r="AI34" s="54">
        <v>1.6E-2</v>
      </c>
    </row>
    <row r="35" spans="1:35" s="24" customFormat="1" ht="18" customHeight="1" thickBot="1" x14ac:dyDescent="0.3">
      <c r="A35" s="154"/>
      <c r="B35" s="160"/>
      <c r="C35" s="45" t="s">
        <v>39</v>
      </c>
      <c r="D35" s="36">
        <f t="shared" si="1"/>
        <v>734.26299999999992</v>
      </c>
      <c r="E35" s="51"/>
      <c r="F35" s="50">
        <v>37.299999999999997</v>
      </c>
      <c r="G35" s="51"/>
      <c r="H35" s="51"/>
      <c r="I35" s="50"/>
      <c r="J35" s="51"/>
      <c r="K35" s="50"/>
      <c r="L35" s="50"/>
      <c r="M35" s="50">
        <v>59.8</v>
      </c>
      <c r="N35" s="51"/>
      <c r="O35" s="50"/>
      <c r="P35" s="50">
        <v>44.863</v>
      </c>
      <c r="Q35" s="50"/>
      <c r="R35" s="50"/>
      <c r="S35" s="50"/>
      <c r="T35" s="50"/>
      <c r="U35" s="50"/>
      <c r="V35" s="50"/>
      <c r="W35" s="50">
        <v>14.9</v>
      </c>
      <c r="X35" s="29"/>
      <c r="Y35" s="50">
        <v>29.9</v>
      </c>
      <c r="Z35" s="50">
        <v>186.9</v>
      </c>
      <c r="AA35" s="51"/>
      <c r="AB35" s="50">
        <v>186.9</v>
      </c>
      <c r="AC35" s="50">
        <v>29.9</v>
      </c>
      <c r="AD35" s="50"/>
      <c r="AE35" s="50"/>
      <c r="AF35" s="50">
        <v>37.299999999999997</v>
      </c>
      <c r="AG35" s="50">
        <v>46.7</v>
      </c>
      <c r="AH35" s="50">
        <v>29.9</v>
      </c>
      <c r="AI35" s="50">
        <v>29.9</v>
      </c>
    </row>
    <row r="36" spans="1:35" s="24" customFormat="1" ht="15" x14ac:dyDescent="0.25">
      <c r="A36" s="153" t="s">
        <v>77</v>
      </c>
      <c r="B36" s="155" t="s">
        <v>78</v>
      </c>
      <c r="C36" s="46" t="s">
        <v>62</v>
      </c>
      <c r="D36" s="16">
        <f t="shared" si="1"/>
        <v>0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55"/>
      <c r="P36" s="55"/>
      <c r="Q36" s="42"/>
      <c r="R36" s="42"/>
      <c r="S36" s="42"/>
      <c r="T36" s="42"/>
      <c r="U36" s="42"/>
      <c r="V36" s="42"/>
      <c r="W36" s="62"/>
      <c r="X36" s="42"/>
      <c r="Y36" s="42"/>
      <c r="Z36" s="62"/>
      <c r="AA36" s="62"/>
      <c r="AB36" s="62"/>
      <c r="AC36" s="62"/>
      <c r="AD36" s="62"/>
      <c r="AE36" s="62"/>
      <c r="AF36" s="62"/>
      <c r="AG36" s="62"/>
      <c r="AH36" s="62"/>
      <c r="AI36" s="62"/>
    </row>
    <row r="37" spans="1:35" s="24" customFormat="1" ht="15.75" thickBot="1" x14ac:dyDescent="0.3">
      <c r="A37" s="154"/>
      <c r="B37" s="156"/>
      <c r="C37" s="48" t="s">
        <v>39</v>
      </c>
      <c r="D37" s="36">
        <f t="shared" si="1"/>
        <v>0</v>
      </c>
      <c r="E37" s="51"/>
      <c r="F37" s="51"/>
      <c r="G37" s="51"/>
      <c r="H37" s="51"/>
      <c r="I37" s="50"/>
      <c r="J37" s="50"/>
      <c r="K37" s="51"/>
      <c r="L37" s="50"/>
      <c r="M37" s="50"/>
      <c r="N37" s="50"/>
      <c r="O37" s="50"/>
      <c r="P37" s="50"/>
      <c r="Q37" s="51"/>
      <c r="R37" s="51"/>
      <c r="S37" s="51"/>
      <c r="T37" s="51"/>
      <c r="U37" s="51"/>
      <c r="V37" s="51"/>
      <c r="W37" s="50"/>
      <c r="X37" s="50"/>
      <c r="Y37" s="51"/>
      <c r="Z37" s="51"/>
      <c r="AA37" s="50"/>
      <c r="AB37" s="50"/>
      <c r="AC37" s="50"/>
      <c r="AD37" s="50"/>
      <c r="AE37" s="50"/>
      <c r="AF37" s="50"/>
      <c r="AG37" s="51"/>
      <c r="AH37" s="51"/>
      <c r="AI37" s="51"/>
    </row>
    <row r="38" spans="1:35" s="24" customFormat="1" ht="15" x14ac:dyDescent="0.25">
      <c r="A38" s="153" t="s">
        <v>79</v>
      </c>
      <c r="B38" s="161" t="s">
        <v>80</v>
      </c>
      <c r="C38" s="52" t="s">
        <v>62</v>
      </c>
      <c r="D38" s="16">
        <f t="shared" si="1"/>
        <v>0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1:35" s="24" customFormat="1" ht="15.75" thickBot="1" x14ac:dyDescent="0.3">
      <c r="A39" s="154"/>
      <c r="B39" s="162"/>
      <c r="C39" s="45" t="s">
        <v>39</v>
      </c>
      <c r="D39" s="36">
        <f t="shared" si="1"/>
        <v>0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</row>
    <row r="40" spans="1:35" s="65" customFormat="1" ht="15" x14ac:dyDescent="0.25">
      <c r="A40" s="131" t="s">
        <v>81</v>
      </c>
      <c r="B40" s="155" t="s">
        <v>82</v>
      </c>
      <c r="C40" s="64" t="s">
        <v>67</v>
      </c>
      <c r="D40" s="53">
        <f t="shared" si="1"/>
        <v>3.5000000000000003E-2</v>
      </c>
      <c r="E40" s="54"/>
      <c r="F40" s="54"/>
      <c r="G40" s="54"/>
      <c r="H40" s="54">
        <v>3.5000000000000003E-2</v>
      </c>
      <c r="I40" s="62"/>
      <c r="J40" s="62"/>
      <c r="K40" s="62"/>
      <c r="L40" s="62"/>
      <c r="M40" s="62"/>
      <c r="N40" s="62"/>
      <c r="O40" s="62"/>
      <c r="P40" s="54"/>
      <c r="Q40" s="62"/>
      <c r="R40" s="62"/>
      <c r="S40" s="62"/>
      <c r="T40" s="54"/>
      <c r="U40" s="62"/>
      <c r="V40" s="62"/>
      <c r="W40" s="54"/>
      <c r="X40" s="62"/>
      <c r="Y40" s="62"/>
      <c r="Z40" s="62"/>
      <c r="AA40" s="62"/>
      <c r="AB40" s="62"/>
      <c r="AC40" s="62"/>
      <c r="AD40" s="54"/>
      <c r="AE40" s="62"/>
      <c r="AF40" s="62"/>
      <c r="AG40" s="62"/>
      <c r="AH40" s="54"/>
      <c r="AI40" s="62"/>
    </row>
    <row r="41" spans="1:35" s="65" customFormat="1" ht="15.75" thickBot="1" x14ac:dyDescent="0.3">
      <c r="A41" s="163"/>
      <c r="B41" s="156"/>
      <c r="C41" s="66" t="s">
        <v>39</v>
      </c>
      <c r="D41" s="36">
        <f t="shared" si="1"/>
        <v>44.7</v>
      </c>
      <c r="E41" s="50"/>
      <c r="F41" s="50"/>
      <c r="G41" s="50"/>
      <c r="H41" s="50">
        <v>44.7</v>
      </c>
      <c r="I41" s="50"/>
      <c r="J41" s="51"/>
      <c r="K41" s="50"/>
      <c r="L41" s="51"/>
      <c r="M41" s="51"/>
      <c r="N41" s="51"/>
      <c r="O41" s="51"/>
      <c r="P41" s="50"/>
      <c r="Q41" s="51"/>
      <c r="R41" s="51"/>
      <c r="S41" s="50"/>
      <c r="T41" s="50"/>
      <c r="U41" s="51"/>
      <c r="V41" s="51"/>
      <c r="W41" s="50"/>
      <c r="X41" s="51"/>
      <c r="Y41" s="50"/>
      <c r="Z41" s="50"/>
      <c r="AA41" s="51"/>
      <c r="AB41" s="51"/>
      <c r="AC41" s="51"/>
      <c r="AD41" s="50"/>
      <c r="AE41" s="51"/>
      <c r="AF41" s="50"/>
      <c r="AG41" s="51"/>
      <c r="AH41" s="50"/>
      <c r="AI41" s="50"/>
    </row>
    <row r="42" spans="1:35" s="24" customFormat="1" ht="15" x14ac:dyDescent="0.25">
      <c r="A42" s="153" t="s">
        <v>83</v>
      </c>
      <c r="B42" s="164" t="s">
        <v>84</v>
      </c>
      <c r="C42" s="52" t="s">
        <v>62</v>
      </c>
      <c r="D42" s="67">
        <f>E42+F42+G42+H42+I42+J42+K42+L42+M42+N42+O42+P42+Q42+R42+S42+T42+U42+V42+W42+X42+Y42+Z42+AA42+AB42+AC42+AD42+AE42+AF42+AG42+AH42+AI42</f>
        <v>165</v>
      </c>
      <c r="E42" s="39">
        <v>0</v>
      </c>
      <c r="F42" s="68">
        <v>4</v>
      </c>
      <c r="G42" s="39">
        <v>1</v>
      </c>
      <c r="H42" s="39">
        <v>1</v>
      </c>
      <c r="I42" s="39">
        <v>1</v>
      </c>
      <c r="J42" s="39">
        <v>4</v>
      </c>
      <c r="K42" s="39">
        <v>3</v>
      </c>
      <c r="L42" s="39">
        <v>1</v>
      </c>
      <c r="M42" s="39">
        <v>4</v>
      </c>
      <c r="N42" s="39">
        <v>2</v>
      </c>
      <c r="O42" s="39">
        <v>2</v>
      </c>
      <c r="P42" s="39">
        <v>3</v>
      </c>
      <c r="Q42" s="39">
        <v>3</v>
      </c>
      <c r="R42" s="39">
        <v>3</v>
      </c>
      <c r="S42" s="39">
        <v>2</v>
      </c>
      <c r="T42" s="39">
        <v>3</v>
      </c>
      <c r="U42" s="39">
        <v>2</v>
      </c>
      <c r="V42" s="39">
        <v>2</v>
      </c>
      <c r="W42" s="39">
        <v>2</v>
      </c>
      <c r="X42" s="39">
        <v>2</v>
      </c>
      <c r="Y42" s="39">
        <v>1</v>
      </c>
      <c r="Z42" s="39">
        <v>48</v>
      </c>
      <c r="AA42" s="39">
        <v>2</v>
      </c>
      <c r="AB42" s="39">
        <v>48</v>
      </c>
      <c r="AC42" s="39">
        <v>2</v>
      </c>
      <c r="AD42" s="39">
        <v>7</v>
      </c>
      <c r="AE42" s="39">
        <v>1</v>
      </c>
      <c r="AF42" s="39">
        <v>2</v>
      </c>
      <c r="AG42" s="39">
        <v>5</v>
      </c>
      <c r="AH42" s="39">
        <v>2</v>
      </c>
      <c r="AI42" s="39">
        <v>2</v>
      </c>
    </row>
    <row r="43" spans="1:35" s="24" customFormat="1" ht="15" x14ac:dyDescent="0.25">
      <c r="A43" s="143"/>
      <c r="B43" s="165"/>
      <c r="C43" s="48" t="s">
        <v>39</v>
      </c>
      <c r="D43" s="47">
        <f>E43+F43+G43+H43+I43+J43+K43+L43+M43+N43+O43+P43+Q43+R43+S43+T43+U43+V43+W43+X43+Y43+Z43+AA43+AB43+AC43+AD43+AE43+AF43+AG43+AH43+AI43</f>
        <v>302.44599999999997</v>
      </c>
      <c r="E43" s="29">
        <v>0</v>
      </c>
      <c r="F43" s="69">
        <v>5.2949999999999999</v>
      </c>
      <c r="G43" s="29">
        <v>1.3240000000000001</v>
      </c>
      <c r="H43" s="29">
        <v>1.3240000000000001</v>
      </c>
      <c r="I43" s="29">
        <v>1.3240000000000001</v>
      </c>
      <c r="J43" s="29">
        <v>5.2949999999999999</v>
      </c>
      <c r="K43" s="29">
        <v>3.9710000000000001</v>
      </c>
      <c r="L43" s="29">
        <v>1.3240000000000001</v>
      </c>
      <c r="M43" s="29">
        <v>5.2949999999999999</v>
      </c>
      <c r="N43" s="29">
        <v>2.6469999999999998</v>
      </c>
      <c r="O43" s="29">
        <v>2.6469999999999998</v>
      </c>
      <c r="P43" s="29">
        <v>3.9710000000000001</v>
      </c>
      <c r="Q43" s="29">
        <v>3.9710000000000001</v>
      </c>
      <c r="R43" s="29">
        <v>3.9710000000000001</v>
      </c>
      <c r="S43" s="29">
        <v>2.6469999999999998</v>
      </c>
      <c r="T43" s="29">
        <v>3.9710000000000001</v>
      </c>
      <c r="U43" s="29">
        <v>2.6469999999999998</v>
      </c>
      <c r="V43" s="29">
        <v>2.6469999999999998</v>
      </c>
      <c r="W43" s="29">
        <v>2.6469999999999998</v>
      </c>
      <c r="X43" s="29">
        <v>2.6469999999999998</v>
      </c>
      <c r="Y43" s="29">
        <v>1.325</v>
      </c>
      <c r="Z43" s="29">
        <v>105.556</v>
      </c>
      <c r="AA43" s="29">
        <v>2.6469999999999998</v>
      </c>
      <c r="AB43" s="29">
        <v>105.556</v>
      </c>
      <c r="AC43" s="29">
        <v>2.6469999999999998</v>
      </c>
      <c r="AD43" s="29">
        <v>9.266</v>
      </c>
      <c r="AE43" s="29">
        <v>1.325</v>
      </c>
      <c r="AF43" s="29">
        <v>2.6469999999999998</v>
      </c>
      <c r="AG43" s="29">
        <v>6.6180000000000003</v>
      </c>
      <c r="AH43" s="29">
        <v>2.6469999999999998</v>
      </c>
      <c r="AI43" s="29">
        <v>2.6469999999999998</v>
      </c>
    </row>
    <row r="44" spans="1:35" s="24" customFormat="1" ht="15" x14ac:dyDescent="0.25">
      <c r="A44" s="134" t="s">
        <v>85</v>
      </c>
      <c r="B44" s="166" t="s">
        <v>86</v>
      </c>
      <c r="C44" s="26" t="s">
        <v>62</v>
      </c>
      <c r="D44" s="16">
        <f t="shared" si="1"/>
        <v>20</v>
      </c>
      <c r="E44" s="41"/>
      <c r="F44" s="41">
        <v>4</v>
      </c>
      <c r="G44" s="41"/>
      <c r="H44" s="41"/>
      <c r="I44" s="41">
        <v>2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>
        <v>5</v>
      </c>
      <c r="AC44" s="41"/>
      <c r="AD44" s="41"/>
      <c r="AE44" s="41"/>
      <c r="AF44" s="41">
        <v>4</v>
      </c>
      <c r="AG44" s="41">
        <v>5</v>
      </c>
      <c r="AH44" s="41"/>
      <c r="AI44" s="41"/>
    </row>
    <row r="45" spans="1:35" s="24" customFormat="1" ht="15" x14ac:dyDescent="0.25">
      <c r="A45" s="135"/>
      <c r="B45" s="165"/>
      <c r="C45" s="26" t="s">
        <v>39</v>
      </c>
      <c r="D45" s="27">
        <f t="shared" si="1"/>
        <v>365</v>
      </c>
      <c r="E45" s="28"/>
      <c r="F45" s="29">
        <v>80</v>
      </c>
      <c r="G45" s="28"/>
      <c r="H45" s="28"/>
      <c r="I45" s="29">
        <v>30</v>
      </c>
      <c r="J45" s="29"/>
      <c r="K45" s="29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9"/>
      <c r="W45" s="28"/>
      <c r="X45" s="28"/>
      <c r="Y45" s="28"/>
      <c r="Z45" s="29"/>
      <c r="AA45" s="28"/>
      <c r="AB45" s="29">
        <v>100</v>
      </c>
      <c r="AC45" s="28"/>
      <c r="AD45" s="28"/>
      <c r="AE45" s="29"/>
      <c r="AF45" s="29">
        <v>80</v>
      </c>
      <c r="AG45" s="29">
        <v>75</v>
      </c>
      <c r="AH45" s="28"/>
      <c r="AI45" s="29"/>
    </row>
    <row r="46" spans="1:35" s="71" customFormat="1" ht="15.75" customHeight="1" x14ac:dyDescent="0.25">
      <c r="A46" s="134" t="s">
        <v>87</v>
      </c>
      <c r="B46" s="166" t="s">
        <v>88</v>
      </c>
      <c r="C46" s="26" t="s">
        <v>62</v>
      </c>
      <c r="D46" s="58">
        <f t="shared" si="1"/>
        <v>61</v>
      </c>
      <c r="E46" s="41"/>
      <c r="F46" s="41"/>
      <c r="G46" s="41"/>
      <c r="H46" s="41"/>
      <c r="I46" s="70">
        <v>3</v>
      </c>
      <c r="J46" s="41"/>
      <c r="K46" s="41"/>
      <c r="L46" s="70">
        <v>4</v>
      </c>
      <c r="M46" s="70">
        <v>6</v>
      </c>
      <c r="N46" s="41"/>
      <c r="O46" s="41"/>
      <c r="P46" s="70">
        <v>16</v>
      </c>
      <c r="Q46" s="70">
        <v>12</v>
      </c>
      <c r="R46" s="70">
        <v>4</v>
      </c>
      <c r="S46" s="70">
        <v>4</v>
      </c>
      <c r="T46" s="70">
        <v>4</v>
      </c>
      <c r="U46" s="70">
        <v>4</v>
      </c>
      <c r="V46" s="70">
        <v>4</v>
      </c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</row>
    <row r="47" spans="1:35" s="71" customFormat="1" ht="17.25" customHeight="1" x14ac:dyDescent="0.25">
      <c r="A47" s="135"/>
      <c r="B47" s="165"/>
      <c r="C47" s="26" t="s">
        <v>39</v>
      </c>
      <c r="D47" s="27">
        <f t="shared" si="1"/>
        <v>1250.8349999999998</v>
      </c>
      <c r="E47" s="29"/>
      <c r="F47" s="29"/>
      <c r="G47" s="29"/>
      <c r="H47" s="29"/>
      <c r="I47" s="72">
        <v>61.37</v>
      </c>
      <c r="J47" s="28"/>
      <c r="K47" s="29"/>
      <c r="L47" s="72">
        <v>81.93</v>
      </c>
      <c r="M47" s="72">
        <v>122.745</v>
      </c>
      <c r="N47" s="29"/>
      <c r="O47" s="29"/>
      <c r="P47" s="72">
        <v>330.15</v>
      </c>
      <c r="Q47" s="72">
        <v>245.49</v>
      </c>
      <c r="R47" s="72">
        <v>81.83</v>
      </c>
      <c r="S47" s="72">
        <v>81.83</v>
      </c>
      <c r="T47" s="72">
        <v>81.83</v>
      </c>
      <c r="U47" s="72">
        <v>81.83</v>
      </c>
      <c r="V47" s="72">
        <v>81.83</v>
      </c>
      <c r="W47" s="28"/>
      <c r="X47" s="29"/>
      <c r="Y47" s="29"/>
      <c r="Z47" s="28"/>
      <c r="AA47" s="29"/>
      <c r="AB47" s="29"/>
      <c r="AC47" s="29"/>
      <c r="AD47" s="29"/>
      <c r="AE47" s="29"/>
      <c r="AF47" s="29"/>
      <c r="AG47" s="28"/>
      <c r="AH47" s="28"/>
      <c r="AI47" s="28"/>
    </row>
    <row r="48" spans="1:35" s="71" customFormat="1" ht="15" customHeight="1" x14ac:dyDescent="0.25">
      <c r="A48" s="134" t="s">
        <v>89</v>
      </c>
      <c r="B48" s="167" t="s">
        <v>90</v>
      </c>
      <c r="C48" s="26" t="s">
        <v>42</v>
      </c>
      <c r="D48" s="27">
        <f t="shared" si="1"/>
        <v>0.32400000000000007</v>
      </c>
      <c r="E48" s="42"/>
      <c r="F48" s="42"/>
      <c r="G48" s="42"/>
      <c r="H48" s="42"/>
      <c r="I48" s="42">
        <v>1.7999999999999999E-2</v>
      </c>
      <c r="J48" s="29">
        <v>1.7999999999999999E-2</v>
      </c>
      <c r="K48" s="42"/>
      <c r="L48" s="42"/>
      <c r="M48" s="42"/>
      <c r="N48" s="42"/>
      <c r="O48" s="42"/>
      <c r="P48" s="42"/>
      <c r="Q48" s="42">
        <v>2.4E-2</v>
      </c>
      <c r="R48" s="29">
        <v>0.02</v>
      </c>
      <c r="S48" s="29">
        <v>0.02</v>
      </c>
      <c r="T48" s="29">
        <v>0.02</v>
      </c>
      <c r="U48" s="29">
        <v>0.02</v>
      </c>
      <c r="V48" s="29">
        <v>0.02</v>
      </c>
      <c r="W48" s="42"/>
      <c r="X48" s="42"/>
      <c r="Y48" s="42"/>
      <c r="Z48" s="42">
        <v>0.108</v>
      </c>
      <c r="AA48" s="42"/>
      <c r="AB48" s="42"/>
      <c r="AC48" s="42">
        <v>2.5999999999999999E-2</v>
      </c>
      <c r="AD48" s="42"/>
      <c r="AE48" s="42"/>
      <c r="AF48" s="29">
        <v>0.03</v>
      </c>
      <c r="AG48" s="42"/>
      <c r="AH48" s="42"/>
      <c r="AI48" s="42"/>
    </row>
    <row r="49" spans="1:35" s="71" customFormat="1" ht="21.6" customHeight="1" x14ac:dyDescent="0.25">
      <c r="A49" s="135"/>
      <c r="B49" s="168"/>
      <c r="C49" s="26" t="s">
        <v>39</v>
      </c>
      <c r="D49" s="27">
        <f t="shared" si="1"/>
        <v>256.15000000000003</v>
      </c>
      <c r="E49" s="29"/>
      <c r="F49" s="29"/>
      <c r="G49" s="29"/>
      <c r="H49" s="29"/>
      <c r="I49" s="29">
        <v>30</v>
      </c>
      <c r="J49" s="29">
        <v>30</v>
      </c>
      <c r="K49" s="29"/>
      <c r="L49" s="28"/>
      <c r="M49" s="29"/>
      <c r="N49" s="29"/>
      <c r="O49" s="28"/>
      <c r="P49" s="28"/>
      <c r="Q49" s="29">
        <v>40</v>
      </c>
      <c r="R49" s="29">
        <v>6.4</v>
      </c>
      <c r="S49" s="29">
        <v>6.4</v>
      </c>
      <c r="T49" s="29">
        <v>6.4</v>
      </c>
      <c r="U49" s="29">
        <v>6.4</v>
      </c>
      <c r="V49" s="29">
        <v>6.4</v>
      </c>
      <c r="W49" s="28"/>
      <c r="X49" s="28"/>
      <c r="Y49" s="28"/>
      <c r="Z49" s="29">
        <v>41.95</v>
      </c>
      <c r="AA49" s="29"/>
      <c r="AB49" s="29"/>
      <c r="AC49" s="29">
        <f>21+11.2</f>
        <v>32.200000000000003</v>
      </c>
      <c r="AD49" s="29"/>
      <c r="AE49" s="28"/>
      <c r="AF49" s="29">
        <v>50</v>
      </c>
      <c r="AG49" s="29"/>
      <c r="AH49" s="28"/>
      <c r="AI49" s="29"/>
    </row>
    <row r="50" spans="1:35" s="71" customFormat="1" ht="15" x14ac:dyDescent="0.25">
      <c r="A50" s="169" t="s">
        <v>91</v>
      </c>
      <c r="B50" s="171" t="s">
        <v>92</v>
      </c>
      <c r="C50" s="73" t="s">
        <v>62</v>
      </c>
      <c r="D50" s="58">
        <f t="shared" si="1"/>
        <v>2</v>
      </c>
      <c r="E50" s="41"/>
      <c r="F50" s="41"/>
      <c r="G50" s="41"/>
      <c r="H50" s="41"/>
      <c r="I50" s="41"/>
      <c r="J50" s="41"/>
      <c r="K50" s="41">
        <v>2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</row>
    <row r="51" spans="1:35" s="71" customFormat="1" ht="15" x14ac:dyDescent="0.25">
      <c r="A51" s="170"/>
      <c r="B51" s="141"/>
      <c r="C51" s="73" t="s">
        <v>39</v>
      </c>
      <c r="D51" s="27">
        <f t="shared" si="1"/>
        <v>6.2</v>
      </c>
      <c r="E51" s="28"/>
      <c r="F51" s="28"/>
      <c r="G51" s="28"/>
      <c r="H51" s="28"/>
      <c r="I51" s="28"/>
      <c r="J51" s="28"/>
      <c r="K51" s="29">
        <v>6.2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9"/>
      <c r="AI51" s="29"/>
    </row>
    <row r="52" spans="1:35" s="71" customFormat="1" ht="15" x14ac:dyDescent="0.25">
      <c r="A52" s="134" t="s">
        <v>93</v>
      </c>
      <c r="B52" s="172" t="s">
        <v>94</v>
      </c>
      <c r="C52" s="26" t="s">
        <v>62</v>
      </c>
      <c r="D52" s="58">
        <f t="shared" si="1"/>
        <v>0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</row>
    <row r="53" spans="1:35" s="74" customFormat="1" ht="15" customHeight="1" x14ac:dyDescent="0.25">
      <c r="A53" s="135"/>
      <c r="B53" s="173"/>
      <c r="C53" s="26" t="s">
        <v>39</v>
      </c>
      <c r="D53" s="27">
        <f t="shared" si="1"/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</row>
    <row r="54" spans="1:35" s="71" customFormat="1" ht="15" customHeight="1" x14ac:dyDescent="0.25">
      <c r="A54" s="134" t="s">
        <v>95</v>
      </c>
      <c r="B54" s="166" t="s">
        <v>96</v>
      </c>
      <c r="C54" s="26" t="s">
        <v>97</v>
      </c>
      <c r="D54" s="27">
        <f t="shared" si="1"/>
        <v>0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</row>
    <row r="55" spans="1:35" s="71" customFormat="1" ht="18.600000000000001" customHeight="1" x14ac:dyDescent="0.25">
      <c r="A55" s="135"/>
      <c r="B55" s="165"/>
      <c r="C55" s="26" t="s">
        <v>39</v>
      </c>
      <c r="D55" s="27">
        <f t="shared" si="1"/>
        <v>0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</row>
    <row r="56" spans="1:35" s="24" customFormat="1" ht="15" x14ac:dyDescent="0.25">
      <c r="A56" s="134" t="s">
        <v>98</v>
      </c>
      <c r="B56" s="166" t="s">
        <v>99</v>
      </c>
      <c r="C56" s="26" t="s">
        <v>62</v>
      </c>
      <c r="D56" s="58">
        <f t="shared" si="1"/>
        <v>0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</row>
    <row r="57" spans="1:35" s="24" customFormat="1" ht="15" x14ac:dyDescent="0.25">
      <c r="A57" s="135"/>
      <c r="B57" s="165"/>
      <c r="C57" s="26" t="s">
        <v>39</v>
      </c>
      <c r="D57" s="27">
        <f t="shared" si="1"/>
        <v>0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s="24" customFormat="1" ht="15" x14ac:dyDescent="0.25">
      <c r="A58" s="142" t="s">
        <v>100</v>
      </c>
      <c r="B58" s="166" t="s">
        <v>101</v>
      </c>
      <c r="C58" s="46" t="s">
        <v>62</v>
      </c>
      <c r="D58" s="58">
        <f t="shared" si="1"/>
        <v>0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</row>
    <row r="59" spans="1:35" s="24" customFormat="1" ht="15.75" thickBot="1" x14ac:dyDescent="0.3">
      <c r="A59" s="154"/>
      <c r="B59" s="174"/>
      <c r="C59" s="45" t="s">
        <v>39</v>
      </c>
      <c r="D59" s="36">
        <f t="shared" si="1"/>
        <v>0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</row>
    <row r="60" spans="1:35" s="24" customFormat="1" ht="15" customHeight="1" x14ac:dyDescent="0.25">
      <c r="A60" s="153" t="s">
        <v>102</v>
      </c>
      <c r="B60" s="164" t="s">
        <v>103</v>
      </c>
      <c r="C60" s="46" t="s">
        <v>104</v>
      </c>
      <c r="D60" s="53">
        <f t="shared" si="1"/>
        <v>4.7E-2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>
        <v>1.4999999999999999E-2</v>
      </c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>
        <v>3.2000000000000001E-2</v>
      </c>
      <c r="AI60" s="39"/>
    </row>
    <row r="61" spans="1:35" s="24" customFormat="1" ht="20.45" customHeight="1" x14ac:dyDescent="0.25">
      <c r="A61" s="143"/>
      <c r="B61" s="165"/>
      <c r="C61" s="48" t="s">
        <v>39</v>
      </c>
      <c r="D61" s="27">
        <f t="shared" si="1"/>
        <v>19.200000000000003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7">
        <v>6.4</v>
      </c>
      <c r="R61" s="41"/>
      <c r="S61" s="41"/>
      <c r="T61" s="41"/>
      <c r="U61" s="41"/>
      <c r="V61" s="41"/>
      <c r="W61" s="41"/>
      <c r="X61" s="41"/>
      <c r="Y61" s="41"/>
      <c r="Z61" s="47"/>
      <c r="AA61" s="41"/>
      <c r="AB61" s="41"/>
      <c r="AC61" s="41"/>
      <c r="AD61" s="41"/>
      <c r="AE61" s="41"/>
      <c r="AF61" s="41"/>
      <c r="AG61" s="41"/>
      <c r="AH61" s="47">
        <v>12.8</v>
      </c>
      <c r="AI61" s="41"/>
    </row>
    <row r="62" spans="1:35" s="24" customFormat="1" ht="15" customHeight="1" x14ac:dyDescent="0.25">
      <c r="A62" s="134" t="s">
        <v>105</v>
      </c>
      <c r="B62" s="166" t="s">
        <v>106</v>
      </c>
      <c r="C62" s="26" t="s">
        <v>97</v>
      </c>
      <c r="D62" s="27">
        <f t="shared" si="1"/>
        <v>6.5000000000000002E-2</v>
      </c>
      <c r="E62" s="41">
        <v>1.4999999999999999E-2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7"/>
      <c r="R62" s="47">
        <v>0.05</v>
      </c>
      <c r="S62" s="47"/>
      <c r="T62" s="47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</row>
    <row r="63" spans="1:35" s="24" customFormat="1" ht="19.149999999999999" customHeight="1" thickBot="1" x14ac:dyDescent="0.3">
      <c r="A63" s="175"/>
      <c r="B63" s="174"/>
      <c r="C63" s="45" t="s">
        <v>39</v>
      </c>
      <c r="D63" s="36">
        <f t="shared" si="1"/>
        <v>113.75</v>
      </c>
      <c r="E63" s="36">
        <v>26.25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36"/>
      <c r="Q63" s="36"/>
      <c r="R63" s="36">
        <v>87.5</v>
      </c>
      <c r="S63" s="36"/>
      <c r="T63" s="36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</row>
    <row r="64" spans="1:35" s="24" customFormat="1" ht="19.149999999999999" customHeight="1" thickBot="1" x14ac:dyDescent="0.3">
      <c r="A64" s="76"/>
      <c r="B64" s="164" t="s">
        <v>107</v>
      </c>
      <c r="C64" s="46" t="s">
        <v>62</v>
      </c>
      <c r="D64" s="16">
        <f t="shared" si="1"/>
        <v>44</v>
      </c>
      <c r="E64" s="67"/>
      <c r="F64" s="67">
        <v>6</v>
      </c>
      <c r="G64" s="67"/>
      <c r="H64" s="67"/>
      <c r="I64" s="67"/>
      <c r="J64" s="67"/>
      <c r="K64" s="67"/>
      <c r="L64" s="67"/>
      <c r="M64" s="67">
        <v>6</v>
      </c>
      <c r="N64" s="67"/>
      <c r="O64" s="67"/>
      <c r="P64" s="56"/>
      <c r="Q64" s="67">
        <v>12</v>
      </c>
      <c r="R64" s="56"/>
      <c r="S64" s="56"/>
      <c r="T64" s="56"/>
      <c r="U64" s="67"/>
      <c r="V64" s="67"/>
      <c r="W64" s="67"/>
      <c r="X64" s="67"/>
      <c r="Y64" s="67"/>
      <c r="Z64" s="67"/>
      <c r="AA64" s="67"/>
      <c r="AB64" s="67"/>
      <c r="AC64" s="67"/>
      <c r="AD64" s="67">
        <v>12</v>
      </c>
      <c r="AE64" s="67"/>
      <c r="AF64" s="67"/>
      <c r="AG64" s="67">
        <v>8</v>
      </c>
      <c r="AH64" s="67"/>
      <c r="AI64" s="67"/>
    </row>
    <row r="65" spans="1:35" s="24" customFormat="1" ht="19.149999999999999" customHeight="1" thickBot="1" x14ac:dyDescent="0.3">
      <c r="A65" s="76"/>
      <c r="B65" s="174"/>
      <c r="C65" s="48" t="s">
        <v>39</v>
      </c>
      <c r="D65" s="36">
        <f t="shared" si="1"/>
        <v>55.19</v>
      </c>
      <c r="E65" s="77"/>
      <c r="F65" s="78">
        <v>7.52</v>
      </c>
      <c r="G65" s="77"/>
      <c r="H65" s="77"/>
      <c r="I65" s="77"/>
      <c r="J65" s="77"/>
      <c r="K65" s="77"/>
      <c r="L65" s="77"/>
      <c r="M65" s="78">
        <v>7.52</v>
      </c>
      <c r="N65" s="77"/>
      <c r="O65" s="77"/>
      <c r="P65" s="78"/>
      <c r="Q65" s="36">
        <v>15.05</v>
      </c>
      <c r="R65" s="36"/>
      <c r="S65" s="36"/>
      <c r="T65" s="36"/>
      <c r="U65" s="60"/>
      <c r="V65" s="60"/>
      <c r="W65" s="60"/>
      <c r="X65" s="60"/>
      <c r="Y65" s="60"/>
      <c r="Z65" s="60"/>
      <c r="AA65" s="60"/>
      <c r="AB65" s="60"/>
      <c r="AC65" s="60"/>
      <c r="AD65" s="36">
        <v>15.05</v>
      </c>
      <c r="AE65" s="60"/>
      <c r="AF65" s="36"/>
      <c r="AG65" s="36">
        <v>10.050000000000001</v>
      </c>
      <c r="AH65" s="60"/>
      <c r="AI65" s="60"/>
    </row>
    <row r="66" spans="1:35" s="24" customFormat="1" ht="20.45" customHeight="1" thickBot="1" x14ac:dyDescent="0.3">
      <c r="A66" s="79" t="s">
        <v>108</v>
      </c>
      <c r="B66" s="11" t="s">
        <v>109</v>
      </c>
      <c r="C66" s="12" t="s">
        <v>39</v>
      </c>
      <c r="D66" s="80">
        <f t="shared" si="1"/>
        <v>1187.482</v>
      </c>
      <c r="E66" s="81">
        <f t="shared" ref="E66:AI66" si="4">E68+E78+E80</f>
        <v>16.684000000000001</v>
      </c>
      <c r="F66" s="81">
        <f t="shared" si="4"/>
        <v>115.48299999999999</v>
      </c>
      <c r="G66" s="81">
        <f t="shared" si="4"/>
        <v>21.454999999999998</v>
      </c>
      <c r="H66" s="81">
        <f t="shared" si="4"/>
        <v>21.445</v>
      </c>
      <c r="I66" s="81">
        <f t="shared" si="4"/>
        <v>17.671999999999997</v>
      </c>
      <c r="J66" s="81">
        <f t="shared" si="4"/>
        <v>42.509</v>
      </c>
      <c r="K66" s="81">
        <f t="shared" si="4"/>
        <v>111.143</v>
      </c>
      <c r="L66" s="81">
        <f t="shared" si="4"/>
        <v>21.372</v>
      </c>
      <c r="M66" s="81">
        <f t="shared" si="4"/>
        <v>38.58</v>
      </c>
      <c r="N66" s="81">
        <f t="shared" si="4"/>
        <v>35.112000000000002</v>
      </c>
      <c r="O66" s="81">
        <f t="shared" si="4"/>
        <v>26.273</v>
      </c>
      <c r="P66" s="81">
        <f t="shared" si="4"/>
        <v>27.664999999999999</v>
      </c>
      <c r="Q66" s="82">
        <f t="shared" si="4"/>
        <v>51.191999999999993</v>
      </c>
      <c r="R66" s="82">
        <f t="shared" si="4"/>
        <v>28.753999999999998</v>
      </c>
      <c r="S66" s="82">
        <f t="shared" si="4"/>
        <v>28.753999999999998</v>
      </c>
      <c r="T66" s="82">
        <f t="shared" si="4"/>
        <v>43.548000000000002</v>
      </c>
      <c r="U66" s="82">
        <f t="shared" si="4"/>
        <v>27.597999999999999</v>
      </c>
      <c r="V66" s="82">
        <f t="shared" si="4"/>
        <v>24.024000000000001</v>
      </c>
      <c r="W66" s="82">
        <f t="shared" si="4"/>
        <v>33.549999999999997</v>
      </c>
      <c r="X66" s="82">
        <f t="shared" si="4"/>
        <v>21.643000000000001</v>
      </c>
      <c r="Y66" s="83">
        <f t="shared" si="4"/>
        <v>27.597999999999999</v>
      </c>
      <c r="Z66" s="83">
        <f>Z68+Z78+Z80</f>
        <v>63.347999999999999</v>
      </c>
      <c r="AA66" s="83">
        <f>AA68+AA78+AA80</f>
        <v>26.273</v>
      </c>
      <c r="AB66" s="83">
        <f>AB68+AB78+AB80</f>
        <v>63.347999999999999</v>
      </c>
      <c r="AC66" s="82">
        <f t="shared" ref="AC66" si="5">AC68+AC78+AC80</f>
        <v>28.993000000000002</v>
      </c>
      <c r="AD66" s="83">
        <f t="shared" si="4"/>
        <v>26.273</v>
      </c>
      <c r="AE66" s="83">
        <f t="shared" si="4"/>
        <v>26.273</v>
      </c>
      <c r="AF66" s="83">
        <f t="shared" si="4"/>
        <v>26.273</v>
      </c>
      <c r="AG66" s="83">
        <f t="shared" si="4"/>
        <v>26.273</v>
      </c>
      <c r="AH66" s="83">
        <f t="shared" si="4"/>
        <v>58.236999999999995</v>
      </c>
      <c r="AI66" s="83">
        <f t="shared" si="4"/>
        <v>60.137</v>
      </c>
    </row>
    <row r="67" spans="1:35" s="24" customFormat="1" ht="15" x14ac:dyDescent="0.25">
      <c r="A67" s="176" t="s">
        <v>110</v>
      </c>
      <c r="B67" s="178" t="s">
        <v>111</v>
      </c>
      <c r="C67" s="84" t="s">
        <v>67</v>
      </c>
      <c r="D67" s="85">
        <f t="shared" si="1"/>
        <v>0.27100000000000013</v>
      </c>
      <c r="E67" s="86">
        <f t="shared" ref="E67:V68" si="6">E69+E71+E73+E75</f>
        <v>5.0000000000000001E-3</v>
      </c>
      <c r="F67" s="86">
        <f t="shared" si="6"/>
        <v>0.03</v>
      </c>
      <c r="G67" s="86">
        <f t="shared" si="6"/>
        <v>5.0000000000000001E-3</v>
      </c>
      <c r="H67" s="86">
        <f t="shared" si="6"/>
        <v>5.0000000000000001E-3</v>
      </c>
      <c r="I67" s="86">
        <f t="shared" si="6"/>
        <v>4.0000000000000001E-3</v>
      </c>
      <c r="J67" s="86">
        <f t="shared" si="6"/>
        <v>6.0000000000000001E-3</v>
      </c>
      <c r="K67" s="86">
        <f t="shared" si="6"/>
        <v>0.03</v>
      </c>
      <c r="L67" s="86">
        <f t="shared" si="6"/>
        <v>7.0000000000000001E-3</v>
      </c>
      <c r="M67" s="86">
        <f t="shared" si="6"/>
        <v>9.0000000000000011E-3</v>
      </c>
      <c r="N67" s="86">
        <f t="shared" si="6"/>
        <v>6.0000000000000001E-3</v>
      </c>
      <c r="O67" s="86">
        <f t="shared" si="6"/>
        <v>6.0000000000000001E-3</v>
      </c>
      <c r="P67" s="86">
        <f t="shared" si="6"/>
        <v>7.0000000000000001E-3</v>
      </c>
      <c r="Q67" s="87">
        <f t="shared" si="6"/>
        <v>1.4E-2</v>
      </c>
      <c r="R67" s="87">
        <f t="shared" si="6"/>
        <v>8.0000000000000002E-3</v>
      </c>
      <c r="S67" s="87">
        <f t="shared" si="6"/>
        <v>8.0000000000000002E-3</v>
      </c>
      <c r="T67" s="87">
        <f t="shared" si="6"/>
        <v>8.0000000000000002E-3</v>
      </c>
      <c r="U67" s="87">
        <f t="shared" si="6"/>
        <v>7.0000000000000001E-3</v>
      </c>
      <c r="V67" s="87">
        <f t="shared" si="6"/>
        <v>7.0000000000000001E-3</v>
      </c>
      <c r="W67" s="87">
        <f>W69+W71+W73+W75</f>
        <v>7.0000000000000001E-3</v>
      </c>
      <c r="X67" s="87">
        <f t="shared" ref="X67:AI68" si="7">X69+X71+X73+X75</f>
        <v>7.0000000000000001E-3</v>
      </c>
      <c r="Y67" s="86">
        <f t="shared" si="7"/>
        <v>7.0000000000000001E-3</v>
      </c>
      <c r="Z67" s="86">
        <f t="shared" si="7"/>
        <v>6.0000000000000001E-3</v>
      </c>
      <c r="AA67" s="86">
        <f t="shared" si="7"/>
        <v>6.0000000000000001E-3</v>
      </c>
      <c r="AB67" s="86">
        <f t="shared" si="7"/>
        <v>6.0000000000000001E-3</v>
      </c>
      <c r="AC67" s="87">
        <f t="shared" si="7"/>
        <v>7.0000000000000001E-3</v>
      </c>
      <c r="AD67" s="86">
        <f t="shared" si="7"/>
        <v>6.0000000000000001E-3</v>
      </c>
      <c r="AE67" s="86">
        <f t="shared" si="7"/>
        <v>6.0000000000000001E-3</v>
      </c>
      <c r="AF67" s="86">
        <f t="shared" si="7"/>
        <v>6.0000000000000001E-3</v>
      </c>
      <c r="AG67" s="86">
        <f t="shared" si="7"/>
        <v>6.0000000000000001E-3</v>
      </c>
      <c r="AH67" s="86">
        <f t="shared" si="7"/>
        <v>1.3999999999999999E-2</v>
      </c>
      <c r="AI67" s="86">
        <f t="shared" si="7"/>
        <v>1.4999999999999999E-2</v>
      </c>
    </row>
    <row r="68" spans="1:35" s="24" customFormat="1" ht="15" x14ac:dyDescent="0.25">
      <c r="A68" s="177"/>
      <c r="B68" s="179"/>
      <c r="C68" s="20" t="s">
        <v>39</v>
      </c>
      <c r="D68" s="21">
        <f t="shared" si="1"/>
        <v>375.15100000000012</v>
      </c>
      <c r="E68" s="87">
        <f t="shared" si="6"/>
        <v>7.1589999999999998</v>
      </c>
      <c r="F68" s="87">
        <f t="shared" si="6"/>
        <v>40.732999999999997</v>
      </c>
      <c r="G68" s="87">
        <f t="shared" si="6"/>
        <v>7.1689999999999996</v>
      </c>
      <c r="H68" s="87">
        <f t="shared" si="6"/>
        <v>7.1589999999999998</v>
      </c>
      <c r="I68" s="87">
        <f t="shared" si="6"/>
        <v>5.7669999999999995</v>
      </c>
      <c r="J68" s="87">
        <f t="shared" si="6"/>
        <v>8.4130000000000003</v>
      </c>
      <c r="K68" s="87">
        <f t="shared" si="6"/>
        <v>40.732999999999997</v>
      </c>
      <c r="L68" s="87">
        <f t="shared" si="6"/>
        <v>9.4669999999999987</v>
      </c>
      <c r="M68" s="87">
        <f t="shared" si="6"/>
        <v>11.881</v>
      </c>
      <c r="N68" s="87">
        <f t="shared" si="6"/>
        <v>8.4130000000000003</v>
      </c>
      <c r="O68" s="87">
        <f t="shared" si="6"/>
        <v>8.4130000000000003</v>
      </c>
      <c r="P68" s="87">
        <f t="shared" si="6"/>
        <v>9.8049999999999997</v>
      </c>
      <c r="Q68" s="87">
        <f t="shared" si="6"/>
        <v>18.537999999999997</v>
      </c>
      <c r="R68" s="87">
        <f t="shared" si="6"/>
        <v>10.893999999999998</v>
      </c>
      <c r="S68" s="87">
        <f t="shared" si="6"/>
        <v>10.893999999999998</v>
      </c>
      <c r="T68" s="87">
        <f t="shared" si="6"/>
        <v>10.893999999999998</v>
      </c>
      <c r="U68" s="87">
        <f t="shared" si="6"/>
        <v>9.7379999999999995</v>
      </c>
      <c r="V68" s="87">
        <f t="shared" si="6"/>
        <v>9.7379999999999995</v>
      </c>
      <c r="W68" s="87">
        <f>W70+W72+W74+W76</f>
        <v>9.7379999999999995</v>
      </c>
      <c r="X68" s="87">
        <f t="shared" si="7"/>
        <v>9.7379999999999995</v>
      </c>
      <c r="Y68" s="87">
        <f t="shared" si="7"/>
        <v>9.7379999999999995</v>
      </c>
      <c r="Z68" s="87">
        <f t="shared" si="7"/>
        <v>8.581999999999999</v>
      </c>
      <c r="AA68" s="87">
        <f t="shared" si="7"/>
        <v>8.4130000000000003</v>
      </c>
      <c r="AB68" s="87">
        <f t="shared" si="7"/>
        <v>8.581999999999999</v>
      </c>
      <c r="AC68" s="87">
        <f t="shared" si="7"/>
        <v>9.7379999999999995</v>
      </c>
      <c r="AD68" s="87">
        <f t="shared" si="7"/>
        <v>8.4130000000000003</v>
      </c>
      <c r="AE68" s="87">
        <f t="shared" si="7"/>
        <v>8.4130000000000003</v>
      </c>
      <c r="AF68" s="87">
        <f t="shared" si="7"/>
        <v>8.4130000000000003</v>
      </c>
      <c r="AG68" s="87">
        <f t="shared" si="7"/>
        <v>8.4130000000000003</v>
      </c>
      <c r="AH68" s="87">
        <f t="shared" si="7"/>
        <v>19.631</v>
      </c>
      <c r="AI68" s="87">
        <f t="shared" si="7"/>
        <v>21.530999999999999</v>
      </c>
    </row>
    <row r="69" spans="1:35" ht="15" x14ac:dyDescent="0.25">
      <c r="A69" s="142" t="s">
        <v>112</v>
      </c>
      <c r="B69" s="136" t="s">
        <v>113</v>
      </c>
      <c r="C69" s="26" t="s">
        <v>114</v>
      </c>
      <c r="D69" s="27">
        <f t="shared" si="1"/>
        <v>4.2000000000000023E-2</v>
      </c>
      <c r="E69" s="29">
        <v>1E-3</v>
      </c>
      <c r="F69" s="29">
        <v>4.0000000000000001E-3</v>
      </c>
      <c r="G69" s="29">
        <v>1E-3</v>
      </c>
      <c r="H69" s="29">
        <v>1E-3</v>
      </c>
      <c r="I69" s="29">
        <v>1E-3</v>
      </c>
      <c r="J69" s="29">
        <v>1E-3</v>
      </c>
      <c r="K69" s="29">
        <v>4.0000000000000001E-3</v>
      </c>
      <c r="L69" s="29">
        <v>1E-3</v>
      </c>
      <c r="M69" s="29">
        <v>1E-3</v>
      </c>
      <c r="N69" s="29">
        <v>1E-3</v>
      </c>
      <c r="O69" s="29">
        <v>1E-3</v>
      </c>
      <c r="P69" s="29">
        <v>1E-3</v>
      </c>
      <c r="Q69" s="29">
        <v>1E-3</v>
      </c>
      <c r="R69" s="29">
        <v>1E-3</v>
      </c>
      <c r="S69" s="29">
        <v>1E-3</v>
      </c>
      <c r="T69" s="29">
        <v>1E-3</v>
      </c>
      <c r="U69" s="29">
        <v>1E-3</v>
      </c>
      <c r="V69" s="29">
        <v>1E-3</v>
      </c>
      <c r="W69" s="29">
        <v>1E-3</v>
      </c>
      <c r="X69" s="29">
        <v>1E-3</v>
      </c>
      <c r="Y69" s="29">
        <v>1E-3</v>
      </c>
      <c r="Z69" s="29">
        <v>1E-3</v>
      </c>
      <c r="AA69" s="29">
        <v>1E-3</v>
      </c>
      <c r="AB69" s="29">
        <v>1E-3</v>
      </c>
      <c r="AC69" s="29">
        <v>1E-3</v>
      </c>
      <c r="AD69" s="29">
        <v>1E-3</v>
      </c>
      <c r="AE69" s="29">
        <v>1E-3</v>
      </c>
      <c r="AF69" s="29">
        <v>1E-3</v>
      </c>
      <c r="AG69" s="29">
        <v>1E-3</v>
      </c>
      <c r="AH69" s="29">
        <v>3.0000000000000001E-3</v>
      </c>
      <c r="AI69" s="29">
        <v>4.0000000000000001E-3</v>
      </c>
    </row>
    <row r="70" spans="1:35" ht="15" x14ac:dyDescent="0.25">
      <c r="A70" s="143"/>
      <c r="B70" s="137"/>
      <c r="C70" s="26" t="s">
        <v>39</v>
      </c>
      <c r="D70" s="27">
        <f t="shared" si="1"/>
        <v>79.48</v>
      </c>
      <c r="E70" s="29">
        <v>1.89</v>
      </c>
      <c r="F70" s="29">
        <v>7.57</v>
      </c>
      <c r="G70" s="29">
        <v>1.9</v>
      </c>
      <c r="H70" s="29">
        <v>1.89</v>
      </c>
      <c r="I70" s="29">
        <v>1.89</v>
      </c>
      <c r="J70" s="29">
        <v>1.89</v>
      </c>
      <c r="K70" s="29">
        <v>7.57</v>
      </c>
      <c r="L70" s="29">
        <v>1.89</v>
      </c>
      <c r="M70" s="29">
        <v>1.89</v>
      </c>
      <c r="N70" s="29">
        <v>1.89</v>
      </c>
      <c r="O70" s="29">
        <v>1.89</v>
      </c>
      <c r="P70" s="29">
        <v>1.89</v>
      </c>
      <c r="Q70" s="29">
        <v>1.89</v>
      </c>
      <c r="R70" s="29">
        <v>1.89</v>
      </c>
      <c r="S70" s="29">
        <v>1.89</v>
      </c>
      <c r="T70" s="29">
        <v>1.89</v>
      </c>
      <c r="U70" s="29">
        <v>1.89</v>
      </c>
      <c r="V70" s="29">
        <v>1.89</v>
      </c>
      <c r="W70" s="29">
        <v>1.89</v>
      </c>
      <c r="X70" s="29">
        <v>1.89</v>
      </c>
      <c r="Y70" s="29">
        <v>1.89</v>
      </c>
      <c r="Z70" s="29">
        <v>1.89</v>
      </c>
      <c r="AA70" s="29">
        <v>1.89</v>
      </c>
      <c r="AB70" s="29">
        <v>1.89</v>
      </c>
      <c r="AC70" s="29">
        <v>1.89</v>
      </c>
      <c r="AD70" s="29">
        <v>1.89</v>
      </c>
      <c r="AE70" s="29">
        <v>1.89</v>
      </c>
      <c r="AF70" s="29">
        <v>1.89</v>
      </c>
      <c r="AG70" s="29">
        <v>1.89</v>
      </c>
      <c r="AH70" s="29">
        <v>5.7</v>
      </c>
      <c r="AI70" s="29">
        <v>7.6</v>
      </c>
    </row>
    <row r="71" spans="1:35" ht="15" x14ac:dyDescent="0.25">
      <c r="A71" s="142" t="s">
        <v>115</v>
      </c>
      <c r="B71" s="136" t="s">
        <v>116</v>
      </c>
      <c r="C71" s="26" t="s">
        <v>67</v>
      </c>
      <c r="D71" s="27">
        <f t="shared" ref="D71:D91" si="8">E71+F71+G71+H71+I71+J71+K71+L71+M71+N71+O71+P71+Q71+R71+S71+T71+U71+V71+W71+X71+Y71+Z71+AA71+AB71+AC71+AD71+AE71+AF71+AG71+AH71+AI71</f>
        <v>9.5000000000000057E-2</v>
      </c>
      <c r="E71" s="42">
        <v>1E-3</v>
      </c>
      <c r="F71" s="42">
        <v>3.0000000000000001E-3</v>
      </c>
      <c r="G71" s="42">
        <v>1E-3</v>
      </c>
      <c r="H71" s="42">
        <v>1E-3</v>
      </c>
      <c r="I71" s="42">
        <v>1E-3</v>
      </c>
      <c r="J71" s="42">
        <v>3.0000000000000001E-3</v>
      </c>
      <c r="K71" s="42">
        <v>3.0000000000000001E-3</v>
      </c>
      <c r="L71" s="42">
        <v>1E-3</v>
      </c>
      <c r="M71" s="42">
        <v>3.0000000000000001E-3</v>
      </c>
      <c r="N71" s="42">
        <v>3.0000000000000001E-3</v>
      </c>
      <c r="O71" s="42">
        <v>3.0000000000000001E-3</v>
      </c>
      <c r="P71" s="42">
        <v>3.0000000000000001E-3</v>
      </c>
      <c r="Q71" s="42">
        <v>4.0000000000000001E-3</v>
      </c>
      <c r="R71" s="42">
        <v>4.0000000000000001E-3</v>
      </c>
      <c r="S71" s="42">
        <v>4.0000000000000001E-3</v>
      </c>
      <c r="T71" s="42">
        <v>4.0000000000000001E-3</v>
      </c>
      <c r="U71" s="42">
        <v>4.0000000000000001E-3</v>
      </c>
      <c r="V71" s="42">
        <v>4.0000000000000001E-3</v>
      </c>
      <c r="W71" s="42">
        <v>4.0000000000000001E-3</v>
      </c>
      <c r="X71" s="42">
        <v>4.0000000000000001E-3</v>
      </c>
      <c r="Y71" s="42">
        <v>4.0000000000000001E-3</v>
      </c>
      <c r="Z71" s="29">
        <v>4.0000000000000001E-3</v>
      </c>
      <c r="AA71" s="42">
        <v>3.0000000000000001E-3</v>
      </c>
      <c r="AB71" s="29">
        <v>4.0000000000000001E-3</v>
      </c>
      <c r="AC71" s="42">
        <v>4.0000000000000001E-3</v>
      </c>
      <c r="AD71" s="42">
        <v>3.0000000000000001E-3</v>
      </c>
      <c r="AE71" s="42">
        <v>3.0000000000000001E-3</v>
      </c>
      <c r="AF71" s="42">
        <v>3.0000000000000001E-3</v>
      </c>
      <c r="AG71" s="42">
        <v>3.0000000000000001E-3</v>
      </c>
      <c r="AH71" s="42">
        <v>3.0000000000000001E-3</v>
      </c>
      <c r="AI71" s="42">
        <v>3.0000000000000001E-3</v>
      </c>
    </row>
    <row r="72" spans="1:35" ht="15" x14ac:dyDescent="0.25">
      <c r="A72" s="143"/>
      <c r="B72" s="137"/>
      <c r="C72" s="26" t="s">
        <v>39</v>
      </c>
      <c r="D72" s="27">
        <f t="shared" si="8"/>
        <v>125.87499999999993</v>
      </c>
      <c r="E72" s="29">
        <v>1.325</v>
      </c>
      <c r="F72" s="29">
        <v>3.9750000000000001</v>
      </c>
      <c r="G72" s="29">
        <v>1.325</v>
      </c>
      <c r="H72" s="29">
        <v>1.325</v>
      </c>
      <c r="I72" s="29">
        <v>1.325</v>
      </c>
      <c r="J72" s="29">
        <v>3.9750000000000001</v>
      </c>
      <c r="K72" s="29">
        <v>3.9750000000000001</v>
      </c>
      <c r="L72" s="29">
        <v>1.325</v>
      </c>
      <c r="M72" s="29">
        <v>3.9750000000000001</v>
      </c>
      <c r="N72" s="29">
        <v>3.9750000000000001</v>
      </c>
      <c r="O72" s="29">
        <v>3.9750000000000001</v>
      </c>
      <c r="P72" s="29">
        <v>3.9750000000000001</v>
      </c>
      <c r="Q72" s="29">
        <v>5.3</v>
      </c>
      <c r="R72" s="29">
        <v>5.3</v>
      </c>
      <c r="S72" s="29">
        <v>5.3</v>
      </c>
      <c r="T72" s="29">
        <v>5.3</v>
      </c>
      <c r="U72" s="29">
        <v>5.3</v>
      </c>
      <c r="V72" s="29">
        <v>5.3</v>
      </c>
      <c r="W72" s="29">
        <v>5.3</v>
      </c>
      <c r="X72" s="29">
        <v>5.3</v>
      </c>
      <c r="Y72" s="29">
        <v>5.3</v>
      </c>
      <c r="Z72" s="29">
        <v>5.3</v>
      </c>
      <c r="AA72" s="29">
        <v>3.9750000000000001</v>
      </c>
      <c r="AB72" s="29">
        <v>5.3</v>
      </c>
      <c r="AC72" s="29">
        <v>5.3</v>
      </c>
      <c r="AD72" s="29">
        <v>3.9750000000000001</v>
      </c>
      <c r="AE72" s="29">
        <v>3.9750000000000001</v>
      </c>
      <c r="AF72" s="29">
        <v>3.9750000000000001</v>
      </c>
      <c r="AG72" s="29">
        <v>3.9750000000000001</v>
      </c>
      <c r="AH72" s="29">
        <v>3.9750000000000001</v>
      </c>
      <c r="AI72" s="29">
        <v>3.9750000000000001</v>
      </c>
    </row>
    <row r="73" spans="1:35" ht="15" x14ac:dyDescent="0.25">
      <c r="A73" s="142" t="s">
        <v>117</v>
      </c>
      <c r="B73" s="136" t="s">
        <v>118</v>
      </c>
      <c r="C73" s="26" t="s">
        <v>67</v>
      </c>
      <c r="D73" s="27">
        <f t="shared" si="8"/>
        <v>7.1000000000000021E-2</v>
      </c>
      <c r="E73" s="29">
        <v>1E-3</v>
      </c>
      <c r="F73" s="29">
        <v>1.2E-2</v>
      </c>
      <c r="G73" s="29">
        <v>1E-3</v>
      </c>
      <c r="H73" s="29">
        <v>1E-3</v>
      </c>
      <c r="I73" s="29">
        <v>1E-3</v>
      </c>
      <c r="J73" s="29">
        <v>1E-3</v>
      </c>
      <c r="K73" s="29">
        <v>1.2E-2</v>
      </c>
      <c r="L73" s="29">
        <v>3.0000000000000001E-3</v>
      </c>
      <c r="M73" s="29">
        <v>4.0000000000000001E-3</v>
      </c>
      <c r="N73" s="29">
        <v>1E-3</v>
      </c>
      <c r="O73" s="29">
        <v>1E-3</v>
      </c>
      <c r="P73" s="29">
        <v>1E-3</v>
      </c>
      <c r="Q73" s="29">
        <v>5.0000000000000001E-3</v>
      </c>
      <c r="R73" s="29">
        <v>2E-3</v>
      </c>
      <c r="S73" s="29">
        <v>2E-3</v>
      </c>
      <c r="T73" s="29">
        <v>2E-3</v>
      </c>
      <c r="U73" s="29">
        <v>1E-3</v>
      </c>
      <c r="V73" s="29">
        <v>1E-3</v>
      </c>
      <c r="W73" s="29">
        <v>1E-3</v>
      </c>
      <c r="X73" s="29">
        <v>1E-3</v>
      </c>
      <c r="Y73" s="29">
        <v>1E-3</v>
      </c>
      <c r="Z73" s="29"/>
      <c r="AA73" s="29">
        <v>1E-3</v>
      </c>
      <c r="AB73" s="29"/>
      <c r="AC73" s="29">
        <v>1E-3</v>
      </c>
      <c r="AD73" s="29">
        <v>1E-3</v>
      </c>
      <c r="AE73" s="29">
        <v>1E-3</v>
      </c>
      <c r="AF73" s="29">
        <v>1E-3</v>
      </c>
      <c r="AG73" s="29">
        <v>1E-3</v>
      </c>
      <c r="AH73" s="29">
        <v>5.0000000000000001E-3</v>
      </c>
      <c r="AI73" s="29">
        <v>5.0000000000000001E-3</v>
      </c>
    </row>
    <row r="74" spans="1:35" ht="15" x14ac:dyDescent="0.25">
      <c r="A74" s="143"/>
      <c r="B74" s="137"/>
      <c r="C74" s="26" t="s">
        <v>39</v>
      </c>
      <c r="D74" s="27">
        <f t="shared" si="8"/>
        <v>82.100000000000009</v>
      </c>
      <c r="E74" s="29">
        <v>1.1599999999999999</v>
      </c>
      <c r="F74" s="29">
        <v>13.875999999999999</v>
      </c>
      <c r="G74" s="29">
        <v>1.1599999999999999</v>
      </c>
      <c r="H74" s="29">
        <v>1.1599999999999999</v>
      </c>
      <c r="I74" s="29">
        <v>1.1599999999999999</v>
      </c>
      <c r="J74" s="29">
        <v>1.1559999999999999</v>
      </c>
      <c r="K74" s="29">
        <v>13.875999999999999</v>
      </c>
      <c r="L74" s="29">
        <v>3.468</v>
      </c>
      <c r="M74" s="29">
        <v>4.6239999999999997</v>
      </c>
      <c r="N74" s="29">
        <v>1.1559999999999999</v>
      </c>
      <c r="O74" s="29">
        <v>1.1559999999999999</v>
      </c>
      <c r="P74" s="29">
        <v>1.1559999999999999</v>
      </c>
      <c r="Q74" s="29">
        <v>5.78</v>
      </c>
      <c r="R74" s="29">
        <v>2.3119999999999998</v>
      </c>
      <c r="S74" s="29">
        <v>2.3119999999999998</v>
      </c>
      <c r="T74" s="29">
        <v>2.3119999999999998</v>
      </c>
      <c r="U74" s="29">
        <v>1.1559999999999999</v>
      </c>
      <c r="V74" s="29">
        <v>1.1559999999999999</v>
      </c>
      <c r="W74" s="29">
        <v>1.1559999999999999</v>
      </c>
      <c r="X74" s="29">
        <v>1.1559999999999999</v>
      </c>
      <c r="Y74" s="29">
        <v>1.1559999999999999</v>
      </c>
      <c r="Z74" s="29"/>
      <c r="AA74" s="29">
        <v>1.1559999999999999</v>
      </c>
      <c r="AB74" s="29"/>
      <c r="AC74" s="29">
        <v>1.1559999999999999</v>
      </c>
      <c r="AD74" s="29">
        <v>1.1559999999999999</v>
      </c>
      <c r="AE74" s="29">
        <v>1.1559999999999999</v>
      </c>
      <c r="AF74" s="29">
        <v>1.1559999999999999</v>
      </c>
      <c r="AG74" s="29">
        <v>1.1559999999999999</v>
      </c>
      <c r="AH74" s="29">
        <v>5.78</v>
      </c>
      <c r="AI74" s="29">
        <v>5.78</v>
      </c>
    </row>
    <row r="75" spans="1:35" ht="15" x14ac:dyDescent="0.25">
      <c r="A75" s="142" t="s">
        <v>119</v>
      </c>
      <c r="B75" s="136" t="s">
        <v>120</v>
      </c>
      <c r="C75" s="26" t="s">
        <v>67</v>
      </c>
      <c r="D75" s="27">
        <f t="shared" si="8"/>
        <v>6.3000000000000028E-2</v>
      </c>
      <c r="E75" s="29">
        <v>2E-3</v>
      </c>
      <c r="F75" s="29">
        <v>1.0999999999999999E-2</v>
      </c>
      <c r="G75" s="29">
        <v>2E-3</v>
      </c>
      <c r="H75" s="29">
        <v>2E-3</v>
      </c>
      <c r="I75" s="29">
        <v>1E-3</v>
      </c>
      <c r="J75" s="29">
        <v>1E-3</v>
      </c>
      <c r="K75" s="29">
        <v>1.0999999999999999E-2</v>
      </c>
      <c r="L75" s="29">
        <v>2E-3</v>
      </c>
      <c r="M75" s="29">
        <v>1E-3</v>
      </c>
      <c r="N75" s="29">
        <v>1E-3</v>
      </c>
      <c r="O75" s="29">
        <v>1E-3</v>
      </c>
      <c r="P75" s="29">
        <v>2E-3</v>
      </c>
      <c r="Q75" s="29">
        <v>4.0000000000000001E-3</v>
      </c>
      <c r="R75" s="29">
        <v>1E-3</v>
      </c>
      <c r="S75" s="29">
        <v>1E-3</v>
      </c>
      <c r="T75" s="29">
        <v>1E-3</v>
      </c>
      <c r="U75" s="29">
        <v>1E-3</v>
      </c>
      <c r="V75" s="29">
        <v>1E-3</v>
      </c>
      <c r="W75" s="29">
        <v>1E-3</v>
      </c>
      <c r="X75" s="29">
        <v>1E-3</v>
      </c>
      <c r="Y75" s="29">
        <v>1E-3</v>
      </c>
      <c r="Z75" s="29">
        <v>1E-3</v>
      </c>
      <c r="AA75" s="29">
        <v>1E-3</v>
      </c>
      <c r="AB75" s="29">
        <v>1E-3</v>
      </c>
      <c r="AC75" s="29">
        <v>1E-3</v>
      </c>
      <c r="AD75" s="29">
        <v>1E-3</v>
      </c>
      <c r="AE75" s="29">
        <v>1E-3</v>
      </c>
      <c r="AF75" s="29">
        <v>1E-3</v>
      </c>
      <c r="AG75" s="29">
        <v>1E-3</v>
      </c>
      <c r="AH75" s="29">
        <v>3.0000000000000001E-3</v>
      </c>
      <c r="AI75" s="29">
        <v>3.0000000000000001E-3</v>
      </c>
    </row>
    <row r="76" spans="1:35" ht="15.75" customHeight="1" thickBot="1" x14ac:dyDescent="0.3">
      <c r="A76" s="154"/>
      <c r="B76" s="180"/>
      <c r="C76" s="45" t="s">
        <v>39</v>
      </c>
      <c r="D76" s="36">
        <f t="shared" si="8"/>
        <v>87.69599999999997</v>
      </c>
      <c r="E76" s="88">
        <v>2.7839999999999998</v>
      </c>
      <c r="F76" s="88">
        <v>15.311999999999999</v>
      </c>
      <c r="G76" s="88">
        <v>2.7839999999999998</v>
      </c>
      <c r="H76" s="88">
        <v>2.7839999999999998</v>
      </c>
      <c r="I76" s="88">
        <v>1.3919999999999999</v>
      </c>
      <c r="J76" s="88">
        <v>1.3919999999999999</v>
      </c>
      <c r="K76" s="88">
        <v>15.311999999999999</v>
      </c>
      <c r="L76" s="88">
        <v>2.7839999999999998</v>
      </c>
      <c r="M76" s="88">
        <v>1.3919999999999999</v>
      </c>
      <c r="N76" s="88">
        <v>1.3919999999999999</v>
      </c>
      <c r="O76" s="88">
        <v>1.3919999999999999</v>
      </c>
      <c r="P76" s="88">
        <v>2.7839999999999998</v>
      </c>
      <c r="Q76" s="88">
        <v>5.5679999999999996</v>
      </c>
      <c r="R76" s="88">
        <v>1.3919999999999999</v>
      </c>
      <c r="S76" s="88">
        <v>1.3919999999999999</v>
      </c>
      <c r="T76" s="88">
        <v>1.3919999999999999</v>
      </c>
      <c r="U76" s="88">
        <v>1.3919999999999999</v>
      </c>
      <c r="V76" s="88">
        <v>1.3919999999999999</v>
      </c>
      <c r="W76" s="88">
        <v>1.3919999999999999</v>
      </c>
      <c r="X76" s="88">
        <v>1.3919999999999999</v>
      </c>
      <c r="Y76" s="88">
        <v>1.3919999999999999</v>
      </c>
      <c r="Z76" s="88">
        <v>1.3919999999999999</v>
      </c>
      <c r="AA76" s="88">
        <v>1.3919999999999999</v>
      </c>
      <c r="AB76" s="88">
        <v>1.3919999999999999</v>
      </c>
      <c r="AC76" s="88">
        <v>1.3919999999999999</v>
      </c>
      <c r="AD76" s="88">
        <v>1.3919999999999999</v>
      </c>
      <c r="AE76" s="88">
        <v>1.3919999999999999</v>
      </c>
      <c r="AF76" s="88">
        <v>1.3919999999999999</v>
      </c>
      <c r="AG76" s="88">
        <v>1.3919999999999999</v>
      </c>
      <c r="AH76" s="88">
        <v>4.1760000000000002</v>
      </c>
      <c r="AI76" s="88">
        <v>4.1760000000000002</v>
      </c>
    </row>
    <row r="77" spans="1:35" ht="15" x14ac:dyDescent="0.25">
      <c r="A77" s="153" t="s">
        <v>121</v>
      </c>
      <c r="B77" s="161" t="s">
        <v>122</v>
      </c>
      <c r="C77" s="46" t="s">
        <v>62</v>
      </c>
      <c r="D77" s="16">
        <f t="shared" si="8"/>
        <v>26</v>
      </c>
      <c r="E77" s="39">
        <v>0</v>
      </c>
      <c r="F77" s="39">
        <v>5</v>
      </c>
      <c r="G77" s="39"/>
      <c r="H77" s="39"/>
      <c r="I77" s="39"/>
      <c r="J77" s="39">
        <v>3</v>
      </c>
      <c r="K77" s="39">
        <v>5</v>
      </c>
      <c r="L77" s="39"/>
      <c r="M77" s="39">
        <v>2</v>
      </c>
      <c r="N77" s="39">
        <v>2</v>
      </c>
      <c r="O77" s="39"/>
      <c r="P77" s="39"/>
      <c r="Q77" s="41">
        <v>2</v>
      </c>
      <c r="R77" s="41"/>
      <c r="S77" s="41"/>
      <c r="T77" s="41">
        <v>2</v>
      </c>
      <c r="U77" s="41"/>
      <c r="V77" s="41"/>
      <c r="W77" s="41"/>
      <c r="X77" s="41"/>
      <c r="Y77" s="41"/>
      <c r="Z77" s="39"/>
      <c r="AA77" s="39"/>
      <c r="AB77" s="39"/>
      <c r="AC77" s="41">
        <v>1</v>
      </c>
      <c r="AD77" s="41"/>
      <c r="AE77" s="41"/>
      <c r="AF77" s="41"/>
      <c r="AG77" s="41"/>
      <c r="AH77" s="39">
        <v>2</v>
      </c>
      <c r="AI77" s="39">
        <v>2</v>
      </c>
    </row>
    <row r="78" spans="1:35" ht="15.75" thickBot="1" x14ac:dyDescent="0.3">
      <c r="A78" s="154"/>
      <c r="B78" s="162"/>
      <c r="C78" s="48" t="s">
        <v>39</v>
      </c>
      <c r="D78" s="36">
        <f t="shared" si="8"/>
        <v>203.93500000000003</v>
      </c>
      <c r="E78" s="51">
        <v>0</v>
      </c>
      <c r="F78" s="50">
        <v>44.984999999999999</v>
      </c>
      <c r="G78" s="50"/>
      <c r="H78" s="50"/>
      <c r="I78" s="51"/>
      <c r="J78" s="50">
        <v>22.190999999999999</v>
      </c>
      <c r="K78" s="50">
        <v>40.645000000000003</v>
      </c>
      <c r="L78" s="51"/>
      <c r="M78" s="50">
        <v>14.794</v>
      </c>
      <c r="N78" s="50">
        <v>14.794</v>
      </c>
      <c r="O78" s="50"/>
      <c r="P78" s="50"/>
      <c r="Q78" s="50">
        <v>14.794</v>
      </c>
      <c r="R78" s="50"/>
      <c r="S78" s="50"/>
      <c r="T78" s="50">
        <v>14.794</v>
      </c>
      <c r="U78" s="50"/>
      <c r="V78" s="50"/>
      <c r="W78" s="50"/>
      <c r="X78" s="50"/>
      <c r="Y78" s="50"/>
      <c r="Z78" s="50"/>
      <c r="AA78" s="50"/>
      <c r="AB78" s="50"/>
      <c r="AC78" s="50">
        <v>7.35</v>
      </c>
      <c r="AD78" s="50"/>
      <c r="AE78" s="50"/>
      <c r="AF78" s="50"/>
      <c r="AG78" s="50"/>
      <c r="AH78" s="50">
        <v>14.794</v>
      </c>
      <c r="AI78" s="50">
        <v>14.794</v>
      </c>
    </row>
    <row r="79" spans="1:35" ht="15" x14ac:dyDescent="0.25">
      <c r="A79" s="153" t="s">
        <v>123</v>
      </c>
      <c r="B79" s="164" t="s">
        <v>124</v>
      </c>
      <c r="C79" s="52" t="s">
        <v>62</v>
      </c>
      <c r="D79" s="16">
        <f t="shared" si="8"/>
        <v>511</v>
      </c>
      <c r="E79" s="62">
        <v>8</v>
      </c>
      <c r="F79" s="62">
        <v>25</v>
      </c>
      <c r="G79" s="62">
        <v>12</v>
      </c>
      <c r="H79" s="62">
        <v>12</v>
      </c>
      <c r="I79" s="62">
        <v>10</v>
      </c>
      <c r="J79" s="62">
        <v>10</v>
      </c>
      <c r="K79" s="62">
        <v>25</v>
      </c>
      <c r="L79" s="62">
        <v>10</v>
      </c>
      <c r="M79" s="62">
        <v>10</v>
      </c>
      <c r="N79" s="62">
        <v>10</v>
      </c>
      <c r="O79" s="62">
        <v>15</v>
      </c>
      <c r="P79" s="62">
        <v>15</v>
      </c>
      <c r="Q79" s="62">
        <v>15</v>
      </c>
      <c r="R79" s="62">
        <v>15</v>
      </c>
      <c r="S79" s="62">
        <v>15</v>
      </c>
      <c r="T79" s="62">
        <v>15</v>
      </c>
      <c r="U79" s="62">
        <v>15</v>
      </c>
      <c r="V79" s="62">
        <v>12</v>
      </c>
      <c r="W79" s="62">
        <v>20</v>
      </c>
      <c r="X79" s="62">
        <v>10</v>
      </c>
      <c r="Y79" s="62">
        <v>15</v>
      </c>
      <c r="Z79" s="62">
        <v>46</v>
      </c>
      <c r="AA79" s="62">
        <v>15</v>
      </c>
      <c r="AB79" s="62">
        <v>46</v>
      </c>
      <c r="AC79" s="62">
        <v>10</v>
      </c>
      <c r="AD79" s="62">
        <v>15</v>
      </c>
      <c r="AE79" s="62">
        <v>15</v>
      </c>
      <c r="AF79" s="62">
        <v>15</v>
      </c>
      <c r="AG79" s="62">
        <v>15</v>
      </c>
      <c r="AH79" s="62">
        <v>20</v>
      </c>
      <c r="AI79" s="62">
        <v>20</v>
      </c>
    </row>
    <row r="80" spans="1:35" ht="15.75" thickBot="1" x14ac:dyDescent="0.3">
      <c r="A80" s="154"/>
      <c r="B80" s="174"/>
      <c r="C80" s="45" t="s">
        <v>39</v>
      </c>
      <c r="D80" s="36">
        <f t="shared" si="8"/>
        <v>608.39600000000019</v>
      </c>
      <c r="E80" s="50">
        <v>9.5250000000000004</v>
      </c>
      <c r="F80" s="50">
        <v>29.765000000000001</v>
      </c>
      <c r="G80" s="50">
        <v>14.286</v>
      </c>
      <c r="H80" s="50">
        <v>14.286</v>
      </c>
      <c r="I80" s="50">
        <v>11.904999999999999</v>
      </c>
      <c r="J80" s="50">
        <v>11.904999999999999</v>
      </c>
      <c r="K80" s="50">
        <v>29.765000000000001</v>
      </c>
      <c r="L80" s="50">
        <v>11.904999999999999</v>
      </c>
      <c r="M80" s="50">
        <v>11.904999999999999</v>
      </c>
      <c r="N80" s="50">
        <v>11.904999999999999</v>
      </c>
      <c r="O80" s="50">
        <v>17.86</v>
      </c>
      <c r="P80" s="50">
        <v>17.86</v>
      </c>
      <c r="Q80" s="50">
        <v>17.86</v>
      </c>
      <c r="R80" s="50">
        <v>17.86</v>
      </c>
      <c r="S80" s="50">
        <v>17.86</v>
      </c>
      <c r="T80" s="50">
        <v>17.86</v>
      </c>
      <c r="U80" s="50">
        <v>17.86</v>
      </c>
      <c r="V80" s="50">
        <v>14.286</v>
      </c>
      <c r="W80" s="50">
        <v>23.812000000000001</v>
      </c>
      <c r="X80" s="50">
        <v>11.904999999999999</v>
      </c>
      <c r="Y80" s="50">
        <v>17.86</v>
      </c>
      <c r="Z80" s="50">
        <v>54.765999999999998</v>
      </c>
      <c r="AA80" s="50">
        <v>17.86</v>
      </c>
      <c r="AB80" s="50">
        <v>54.765999999999998</v>
      </c>
      <c r="AC80" s="50">
        <v>11.904999999999999</v>
      </c>
      <c r="AD80" s="50">
        <v>17.86</v>
      </c>
      <c r="AE80" s="50">
        <v>17.86</v>
      </c>
      <c r="AF80" s="50">
        <v>17.86</v>
      </c>
      <c r="AG80" s="50">
        <v>17.86</v>
      </c>
      <c r="AH80" s="50">
        <v>23.812000000000001</v>
      </c>
      <c r="AI80" s="50">
        <v>23.812000000000001</v>
      </c>
    </row>
    <row r="81" spans="1:36" s="24" customFormat="1" ht="15.75" thickBot="1" x14ac:dyDescent="0.3">
      <c r="A81" s="89" t="s">
        <v>125</v>
      </c>
      <c r="B81" s="90" t="s">
        <v>126</v>
      </c>
      <c r="C81" s="91" t="s">
        <v>39</v>
      </c>
      <c r="D81" s="80">
        <f t="shared" si="8"/>
        <v>695.75600000000009</v>
      </c>
      <c r="E81" s="81">
        <f t="shared" ref="E81:AI81" si="9">E83+E85+E87</f>
        <v>8.2219999999999995</v>
      </c>
      <c r="F81" s="81">
        <f t="shared" si="9"/>
        <v>28.480999999999998</v>
      </c>
      <c r="G81" s="81">
        <f t="shared" si="9"/>
        <v>7.8359999999999994</v>
      </c>
      <c r="H81" s="81">
        <f t="shared" si="9"/>
        <v>7.8359999999999994</v>
      </c>
      <c r="I81" s="81">
        <f t="shared" si="9"/>
        <v>8.7199999999999989</v>
      </c>
      <c r="J81" s="81">
        <f t="shared" si="9"/>
        <v>32.515999999999998</v>
      </c>
      <c r="K81" s="81">
        <f t="shared" si="9"/>
        <v>26.551000000000002</v>
      </c>
      <c r="L81" s="81">
        <f t="shared" si="9"/>
        <v>11.236000000000001</v>
      </c>
      <c r="M81" s="81">
        <f t="shared" si="9"/>
        <v>7.8359999999999994</v>
      </c>
      <c r="N81" s="81">
        <f t="shared" si="9"/>
        <v>16.901</v>
      </c>
      <c r="O81" s="81">
        <f t="shared" si="9"/>
        <v>7.8359999999999994</v>
      </c>
      <c r="P81" s="81">
        <f t="shared" si="9"/>
        <v>22.567</v>
      </c>
      <c r="Q81" s="72">
        <f t="shared" si="9"/>
        <v>7.8359999999999994</v>
      </c>
      <c r="R81" s="72">
        <f t="shared" si="9"/>
        <v>13.501999999999999</v>
      </c>
      <c r="S81" s="72">
        <f t="shared" si="9"/>
        <v>21.434000000000001</v>
      </c>
      <c r="T81" s="72">
        <f t="shared" si="9"/>
        <v>37.048000000000002</v>
      </c>
      <c r="U81" s="72">
        <f t="shared" si="9"/>
        <v>13.501999999999999</v>
      </c>
      <c r="V81" s="72">
        <f t="shared" si="9"/>
        <v>37.048000000000002</v>
      </c>
      <c r="W81" s="72">
        <f t="shared" si="9"/>
        <v>21.434000000000001</v>
      </c>
      <c r="X81" s="72">
        <f t="shared" si="9"/>
        <v>7.8359999999999994</v>
      </c>
      <c r="Y81" s="72">
        <f t="shared" si="9"/>
        <v>8.9689999999999994</v>
      </c>
      <c r="Z81" s="81">
        <f>Z83+Z85+Z87</f>
        <v>81.488</v>
      </c>
      <c r="AA81" s="81">
        <f>AA83+AA85+AA87</f>
        <v>16.901</v>
      </c>
      <c r="AB81" s="81">
        <f>AB83+AB85+AB87</f>
        <v>45.228999999999999</v>
      </c>
      <c r="AC81" s="81">
        <f>AC83+AC85+AC87</f>
        <v>16.901</v>
      </c>
      <c r="AD81" s="72">
        <f t="shared" si="9"/>
        <v>21.434000000000001</v>
      </c>
      <c r="AE81" s="72">
        <f t="shared" si="9"/>
        <v>21.434000000000001</v>
      </c>
      <c r="AF81" s="72">
        <f t="shared" si="9"/>
        <v>19.166999999999998</v>
      </c>
      <c r="AG81" s="72">
        <f t="shared" si="9"/>
        <v>45.228999999999999</v>
      </c>
      <c r="AH81" s="81">
        <f t="shared" si="9"/>
        <v>51.143000000000001</v>
      </c>
      <c r="AI81" s="81">
        <f t="shared" si="9"/>
        <v>21.683</v>
      </c>
    </row>
    <row r="82" spans="1:36" s="24" customFormat="1" ht="15" x14ac:dyDescent="0.25">
      <c r="A82" s="181">
        <v>25</v>
      </c>
      <c r="B82" s="189" t="s">
        <v>127</v>
      </c>
      <c r="C82" s="92" t="s">
        <v>67</v>
      </c>
      <c r="D82" s="53">
        <f t="shared" si="8"/>
        <v>0.19800000000000012</v>
      </c>
      <c r="E82" s="54">
        <v>3.0000000000000001E-3</v>
      </c>
      <c r="F82" s="54">
        <v>7.0000000000000001E-3</v>
      </c>
      <c r="G82" s="54">
        <v>6.0000000000000001E-3</v>
      </c>
      <c r="H82" s="54">
        <v>6.0000000000000001E-3</v>
      </c>
      <c r="I82" s="54">
        <v>5.0000000000000001E-3</v>
      </c>
      <c r="J82" s="54">
        <v>5.0000000000000001E-3</v>
      </c>
      <c r="K82" s="54">
        <v>2.1999999999999999E-2</v>
      </c>
      <c r="L82" s="54">
        <v>6.0000000000000001E-3</v>
      </c>
      <c r="M82" s="54">
        <v>6.0000000000000001E-3</v>
      </c>
      <c r="N82" s="54">
        <v>6.0000000000000001E-3</v>
      </c>
      <c r="O82" s="54">
        <v>6.0000000000000001E-3</v>
      </c>
      <c r="P82" s="54">
        <v>6.0000000000000001E-3</v>
      </c>
      <c r="Q82" s="54">
        <v>6.0000000000000001E-3</v>
      </c>
      <c r="R82" s="54">
        <v>6.0000000000000001E-3</v>
      </c>
      <c r="S82" s="54">
        <v>6.0000000000000001E-3</v>
      </c>
      <c r="T82" s="54">
        <v>5.0000000000000001E-3</v>
      </c>
      <c r="U82" s="54">
        <v>6.0000000000000001E-3</v>
      </c>
      <c r="V82" s="54">
        <v>5.0000000000000001E-3</v>
      </c>
      <c r="W82" s="54">
        <v>6.0000000000000001E-3</v>
      </c>
      <c r="X82" s="54">
        <v>6.0000000000000001E-3</v>
      </c>
      <c r="Y82" s="54">
        <v>6.0000000000000001E-3</v>
      </c>
      <c r="Z82" s="54">
        <v>6.0000000000000001E-3</v>
      </c>
      <c r="AA82" s="54">
        <v>6.0000000000000001E-3</v>
      </c>
      <c r="AB82" s="54">
        <v>6.0000000000000001E-3</v>
      </c>
      <c r="AC82" s="54">
        <v>6.0000000000000001E-3</v>
      </c>
      <c r="AD82" s="54">
        <v>6.0000000000000001E-3</v>
      </c>
      <c r="AE82" s="54">
        <v>6.0000000000000001E-3</v>
      </c>
      <c r="AF82" s="54">
        <v>6.0000000000000001E-3</v>
      </c>
      <c r="AG82" s="54">
        <v>6.0000000000000001E-3</v>
      </c>
      <c r="AH82" s="54">
        <v>7.0000000000000001E-3</v>
      </c>
      <c r="AI82" s="54">
        <v>7.0000000000000001E-3</v>
      </c>
    </row>
    <row r="83" spans="1:36" s="24" customFormat="1" ht="15.75" thickBot="1" x14ac:dyDescent="0.3">
      <c r="A83" s="182"/>
      <c r="B83" s="190"/>
      <c r="C83" s="93" t="s">
        <v>39</v>
      </c>
      <c r="D83" s="36">
        <f t="shared" si="8"/>
        <v>49.302000000000007</v>
      </c>
      <c r="E83" s="49">
        <v>0.747</v>
      </c>
      <c r="F83" s="49">
        <v>1.7430000000000001</v>
      </c>
      <c r="G83" s="49">
        <v>1.494</v>
      </c>
      <c r="H83" s="49">
        <v>1.494</v>
      </c>
      <c r="I83" s="49">
        <v>1.2450000000000001</v>
      </c>
      <c r="J83" s="49">
        <v>1.2450000000000001</v>
      </c>
      <c r="K83" s="49">
        <v>5.4779999999999998</v>
      </c>
      <c r="L83" s="49">
        <v>1.494</v>
      </c>
      <c r="M83" s="49">
        <v>1.494</v>
      </c>
      <c r="N83" s="49">
        <v>1.494</v>
      </c>
      <c r="O83" s="49">
        <v>1.494</v>
      </c>
      <c r="P83" s="49">
        <v>1.494</v>
      </c>
      <c r="Q83" s="49">
        <v>1.494</v>
      </c>
      <c r="R83" s="49">
        <v>1.494</v>
      </c>
      <c r="S83" s="49">
        <v>1.494</v>
      </c>
      <c r="T83" s="49">
        <v>1.2450000000000001</v>
      </c>
      <c r="U83" s="49">
        <v>1.494</v>
      </c>
      <c r="V83" s="49">
        <v>1.2450000000000001</v>
      </c>
      <c r="W83" s="49">
        <v>1.494</v>
      </c>
      <c r="X83" s="49">
        <v>1.494</v>
      </c>
      <c r="Y83" s="49">
        <v>1.494</v>
      </c>
      <c r="Z83" s="49">
        <v>1.494</v>
      </c>
      <c r="AA83" s="49">
        <v>1.494</v>
      </c>
      <c r="AB83" s="49">
        <v>1.494</v>
      </c>
      <c r="AC83" s="49">
        <v>1.494</v>
      </c>
      <c r="AD83" s="49">
        <v>1.494</v>
      </c>
      <c r="AE83" s="49">
        <v>1.494</v>
      </c>
      <c r="AF83" s="49">
        <v>1.494</v>
      </c>
      <c r="AG83" s="49">
        <v>1.494</v>
      </c>
      <c r="AH83" s="49">
        <v>1.7430000000000001</v>
      </c>
      <c r="AI83" s="49">
        <v>1.7430000000000001</v>
      </c>
    </row>
    <row r="84" spans="1:36" s="24" customFormat="1" ht="15" customHeight="1" x14ac:dyDescent="0.25">
      <c r="A84" s="181">
        <v>26</v>
      </c>
      <c r="B84" s="183" t="s">
        <v>128</v>
      </c>
      <c r="C84" s="94" t="s">
        <v>62</v>
      </c>
      <c r="D84" s="16">
        <f t="shared" si="8"/>
        <v>459</v>
      </c>
      <c r="E84" s="39">
        <v>3</v>
      </c>
      <c r="F84" s="39">
        <v>20</v>
      </c>
      <c r="G84" s="39">
        <v>2</v>
      </c>
      <c r="H84" s="39">
        <v>2</v>
      </c>
      <c r="I84" s="39">
        <v>3</v>
      </c>
      <c r="J84" s="39">
        <v>24</v>
      </c>
      <c r="K84" s="39">
        <v>15</v>
      </c>
      <c r="L84" s="39">
        <v>5</v>
      </c>
      <c r="M84" s="39">
        <v>2</v>
      </c>
      <c r="N84" s="39">
        <v>10</v>
      </c>
      <c r="O84" s="39">
        <v>2</v>
      </c>
      <c r="P84" s="39">
        <v>15</v>
      </c>
      <c r="Q84" s="41">
        <v>2</v>
      </c>
      <c r="R84" s="41">
        <v>7</v>
      </c>
      <c r="S84" s="41">
        <v>14</v>
      </c>
      <c r="T84" s="41">
        <v>28</v>
      </c>
      <c r="U84" s="41">
        <v>7</v>
      </c>
      <c r="V84" s="41">
        <v>28</v>
      </c>
      <c r="W84" s="41">
        <v>14</v>
      </c>
      <c r="X84" s="41">
        <v>2</v>
      </c>
      <c r="Y84" s="41">
        <v>3</v>
      </c>
      <c r="Z84" s="39">
        <v>67</v>
      </c>
      <c r="AA84" s="39">
        <v>10</v>
      </c>
      <c r="AB84" s="39">
        <v>35</v>
      </c>
      <c r="AC84" s="39">
        <v>10</v>
      </c>
      <c r="AD84" s="41">
        <v>14</v>
      </c>
      <c r="AE84" s="41">
        <v>14</v>
      </c>
      <c r="AF84" s="41">
        <v>12</v>
      </c>
      <c r="AG84" s="41">
        <v>35</v>
      </c>
      <c r="AH84" s="39">
        <v>40</v>
      </c>
      <c r="AI84" s="39">
        <v>14</v>
      </c>
    </row>
    <row r="85" spans="1:36" s="24" customFormat="1" ht="15.75" thickBot="1" x14ac:dyDescent="0.3">
      <c r="A85" s="182"/>
      <c r="B85" s="184"/>
      <c r="C85" s="95" t="s">
        <v>39</v>
      </c>
      <c r="D85" s="36">
        <f t="shared" si="8"/>
        <v>520.09799999999996</v>
      </c>
      <c r="E85" s="50">
        <v>3.399</v>
      </c>
      <c r="F85" s="50">
        <v>22.661999999999999</v>
      </c>
      <c r="G85" s="50">
        <v>2.266</v>
      </c>
      <c r="H85" s="50">
        <v>2.266</v>
      </c>
      <c r="I85" s="50">
        <v>3.399</v>
      </c>
      <c r="J85" s="50">
        <v>27.195</v>
      </c>
      <c r="K85" s="50">
        <v>16.997</v>
      </c>
      <c r="L85" s="50">
        <v>5.6660000000000004</v>
      </c>
      <c r="M85" s="50">
        <v>2.266</v>
      </c>
      <c r="N85" s="50">
        <v>11.331</v>
      </c>
      <c r="O85" s="50">
        <v>2.266</v>
      </c>
      <c r="P85" s="50">
        <v>16.997</v>
      </c>
      <c r="Q85" s="50">
        <v>2.266</v>
      </c>
      <c r="R85" s="50">
        <v>7.9320000000000004</v>
      </c>
      <c r="S85" s="50">
        <v>15.864000000000001</v>
      </c>
      <c r="T85" s="50">
        <v>31.727</v>
      </c>
      <c r="U85" s="50">
        <v>7.9320000000000004</v>
      </c>
      <c r="V85" s="50">
        <v>31.727</v>
      </c>
      <c r="W85" s="50">
        <v>15.864000000000001</v>
      </c>
      <c r="X85" s="50">
        <v>2.266</v>
      </c>
      <c r="Y85" s="50">
        <v>3.399</v>
      </c>
      <c r="Z85" s="50">
        <v>75.918000000000006</v>
      </c>
      <c r="AA85" s="50">
        <v>11.331</v>
      </c>
      <c r="AB85" s="50">
        <v>39.658999999999999</v>
      </c>
      <c r="AC85" s="50">
        <v>11.331</v>
      </c>
      <c r="AD85" s="50">
        <v>15.864000000000001</v>
      </c>
      <c r="AE85" s="50">
        <v>15.864000000000001</v>
      </c>
      <c r="AF85" s="29">
        <v>13.597</v>
      </c>
      <c r="AG85" s="50">
        <v>39.658999999999999</v>
      </c>
      <c r="AH85" s="50">
        <v>45.323999999999998</v>
      </c>
      <c r="AI85" s="50">
        <v>15.864000000000001</v>
      </c>
    </row>
    <row r="86" spans="1:36" s="24" customFormat="1" ht="15" x14ac:dyDescent="0.25">
      <c r="A86" s="185" t="s">
        <v>129</v>
      </c>
      <c r="B86" s="187" t="s">
        <v>130</v>
      </c>
      <c r="C86" s="92" t="s">
        <v>62</v>
      </c>
      <c r="D86" s="16">
        <f t="shared" si="8"/>
        <v>31</v>
      </c>
      <c r="E86" s="39">
        <v>1</v>
      </c>
      <c r="F86" s="39">
        <v>1</v>
      </c>
      <c r="G86" s="39">
        <v>1</v>
      </c>
      <c r="H86" s="39">
        <v>1</v>
      </c>
      <c r="I86" s="39">
        <v>1</v>
      </c>
      <c r="J86" s="39">
        <v>1</v>
      </c>
      <c r="K86" s="39">
        <v>1</v>
      </c>
      <c r="L86" s="39">
        <v>1</v>
      </c>
      <c r="M86" s="39">
        <v>1</v>
      </c>
      <c r="N86" s="39">
        <v>1</v>
      </c>
      <c r="O86" s="39">
        <v>1</v>
      </c>
      <c r="P86" s="39">
        <v>1</v>
      </c>
      <c r="Q86" s="39">
        <v>1</v>
      </c>
      <c r="R86" s="39">
        <v>1</v>
      </c>
      <c r="S86" s="39">
        <v>1</v>
      </c>
      <c r="T86" s="39">
        <v>1</v>
      </c>
      <c r="U86" s="39">
        <v>1</v>
      </c>
      <c r="V86" s="39">
        <v>1</v>
      </c>
      <c r="W86" s="39">
        <v>1</v>
      </c>
      <c r="X86" s="39">
        <v>1</v>
      </c>
      <c r="Y86" s="39">
        <v>1</v>
      </c>
      <c r="Z86" s="39">
        <v>1</v>
      </c>
      <c r="AA86" s="39">
        <v>1</v>
      </c>
      <c r="AB86" s="39">
        <v>1</v>
      </c>
      <c r="AC86" s="39">
        <v>1</v>
      </c>
      <c r="AD86" s="39">
        <v>1</v>
      </c>
      <c r="AE86" s="39">
        <v>1</v>
      </c>
      <c r="AF86" s="39">
        <v>1</v>
      </c>
      <c r="AG86" s="39">
        <v>1</v>
      </c>
      <c r="AH86" s="39">
        <v>1</v>
      </c>
      <c r="AI86" s="39">
        <v>1</v>
      </c>
      <c r="AJ86" s="39"/>
    </row>
    <row r="87" spans="1:36" s="24" customFormat="1" ht="15.75" thickBot="1" x14ac:dyDescent="0.3">
      <c r="A87" s="186"/>
      <c r="B87" s="188"/>
      <c r="C87" s="93" t="s">
        <v>39</v>
      </c>
      <c r="D87" s="36">
        <f t="shared" si="8"/>
        <v>126.3559999999999</v>
      </c>
      <c r="E87" s="50">
        <v>4.0759999999999996</v>
      </c>
      <c r="F87" s="50">
        <v>4.0759999999999996</v>
      </c>
      <c r="G87" s="50">
        <v>4.0759999999999996</v>
      </c>
      <c r="H87" s="50">
        <v>4.0759999999999996</v>
      </c>
      <c r="I87" s="50">
        <v>4.0759999999999996</v>
      </c>
      <c r="J87" s="50">
        <v>4.0759999999999996</v>
      </c>
      <c r="K87" s="50">
        <v>4.0759999999999996</v>
      </c>
      <c r="L87" s="50">
        <v>4.0759999999999996</v>
      </c>
      <c r="M87" s="50">
        <v>4.0759999999999996</v>
      </c>
      <c r="N87" s="50">
        <v>4.0759999999999996</v>
      </c>
      <c r="O87" s="50">
        <v>4.0759999999999996</v>
      </c>
      <c r="P87" s="50">
        <v>4.0759999999999996</v>
      </c>
      <c r="Q87" s="50">
        <v>4.0759999999999996</v>
      </c>
      <c r="R87" s="50">
        <v>4.0759999999999996</v>
      </c>
      <c r="S87" s="50">
        <v>4.0759999999999996</v>
      </c>
      <c r="T87" s="50">
        <v>4.0759999999999996</v>
      </c>
      <c r="U87" s="50">
        <v>4.0759999999999996</v>
      </c>
      <c r="V87" s="50">
        <v>4.0759999999999996</v>
      </c>
      <c r="W87" s="50">
        <v>4.0759999999999996</v>
      </c>
      <c r="X87" s="50">
        <v>4.0759999999999996</v>
      </c>
      <c r="Y87" s="50">
        <v>4.0759999999999996</v>
      </c>
      <c r="Z87" s="50">
        <v>4.0759999999999996</v>
      </c>
      <c r="AA87" s="50">
        <v>4.0759999999999996</v>
      </c>
      <c r="AB87" s="50">
        <v>4.0759999999999996</v>
      </c>
      <c r="AC87" s="50">
        <v>4.0759999999999996</v>
      </c>
      <c r="AD87" s="50">
        <v>4.0759999999999996</v>
      </c>
      <c r="AE87" s="50">
        <v>4.0759999999999996</v>
      </c>
      <c r="AF87" s="50">
        <v>4.0759999999999996</v>
      </c>
      <c r="AG87" s="50">
        <v>4.0759999999999996</v>
      </c>
      <c r="AH87" s="50">
        <v>4.0759999999999996</v>
      </c>
      <c r="AI87" s="50">
        <v>4.0759999999999996</v>
      </c>
      <c r="AJ87" s="50"/>
    </row>
    <row r="88" spans="1:36" s="24" customFormat="1" ht="33.6" customHeight="1" thickBot="1" x14ac:dyDescent="0.25">
      <c r="A88" s="89" t="s">
        <v>131</v>
      </c>
      <c r="B88" s="96" t="s">
        <v>132</v>
      </c>
      <c r="C88" s="97" t="s">
        <v>39</v>
      </c>
      <c r="D88" s="98">
        <f t="shared" si="8"/>
        <v>0</v>
      </c>
      <c r="E88" s="98">
        <f t="shared" ref="E88:P88" si="10">E89+E90</f>
        <v>0</v>
      </c>
      <c r="F88" s="98">
        <f t="shared" si="10"/>
        <v>0</v>
      </c>
      <c r="G88" s="98">
        <f t="shared" si="10"/>
        <v>0</v>
      </c>
      <c r="H88" s="98">
        <f t="shared" si="10"/>
        <v>0</v>
      </c>
      <c r="I88" s="98">
        <f t="shared" si="10"/>
        <v>0</v>
      </c>
      <c r="J88" s="98">
        <f t="shared" si="10"/>
        <v>0</v>
      </c>
      <c r="K88" s="98">
        <f t="shared" si="10"/>
        <v>0</v>
      </c>
      <c r="L88" s="98">
        <f t="shared" si="10"/>
        <v>0</v>
      </c>
      <c r="M88" s="98">
        <f t="shared" si="10"/>
        <v>0</v>
      </c>
      <c r="N88" s="98">
        <f t="shared" si="10"/>
        <v>0</v>
      </c>
      <c r="O88" s="98">
        <f t="shared" si="10"/>
        <v>0</v>
      </c>
      <c r="P88" s="98">
        <f t="shared" si="10"/>
        <v>0</v>
      </c>
      <c r="Q88" s="99">
        <f>Q89</f>
        <v>0</v>
      </c>
      <c r="R88" s="99">
        <f>R89</f>
        <v>0</v>
      </c>
      <c r="S88" s="100">
        <f t="shared" ref="S88:AI88" si="11">S89+S90</f>
        <v>0</v>
      </c>
      <c r="T88" s="100">
        <f t="shared" si="11"/>
        <v>0</v>
      </c>
      <c r="U88" s="100">
        <f t="shared" si="11"/>
        <v>0</v>
      </c>
      <c r="V88" s="100">
        <f t="shared" si="11"/>
        <v>0</v>
      </c>
      <c r="W88" s="100">
        <f t="shared" si="11"/>
        <v>0</v>
      </c>
      <c r="X88" s="100">
        <f t="shared" si="11"/>
        <v>0</v>
      </c>
      <c r="Y88" s="100">
        <f t="shared" si="11"/>
        <v>0</v>
      </c>
      <c r="Z88" s="98">
        <f>Z89+Z90</f>
        <v>0</v>
      </c>
      <c r="AA88" s="98">
        <f>AA89+AA90</f>
        <v>0</v>
      </c>
      <c r="AB88" s="98">
        <f>AB89+AB90</f>
        <v>0</v>
      </c>
      <c r="AC88" s="98">
        <f>AC89+AC90</f>
        <v>0</v>
      </c>
      <c r="AD88" s="98">
        <f t="shared" si="11"/>
        <v>0</v>
      </c>
      <c r="AE88" s="98">
        <f t="shared" si="11"/>
        <v>0</v>
      </c>
      <c r="AF88" s="98">
        <f t="shared" si="11"/>
        <v>0</v>
      </c>
      <c r="AG88" s="98">
        <f t="shared" si="11"/>
        <v>0</v>
      </c>
      <c r="AH88" s="98">
        <f t="shared" si="11"/>
        <v>0</v>
      </c>
      <c r="AI88" s="98">
        <f t="shared" si="11"/>
        <v>0</v>
      </c>
    </row>
    <row r="89" spans="1:36" s="24" customFormat="1" ht="15.75" thickBot="1" x14ac:dyDescent="0.3">
      <c r="A89" s="101" t="s">
        <v>133</v>
      </c>
      <c r="B89" s="102" t="s">
        <v>134</v>
      </c>
      <c r="C89" s="103" t="s">
        <v>39</v>
      </c>
      <c r="D89" s="104">
        <f t="shared" si="8"/>
        <v>0</v>
      </c>
      <c r="E89" s="105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105">
        <v>0</v>
      </c>
      <c r="R89" s="105">
        <v>0</v>
      </c>
      <c r="S89" s="105">
        <v>0</v>
      </c>
      <c r="T89" s="105">
        <v>0</v>
      </c>
      <c r="U89" s="105">
        <v>0</v>
      </c>
      <c r="V89" s="105">
        <v>0</v>
      </c>
      <c r="W89" s="105">
        <v>0</v>
      </c>
      <c r="X89" s="105">
        <v>0</v>
      </c>
      <c r="Y89" s="105">
        <v>0</v>
      </c>
      <c r="Z89" s="106">
        <v>0</v>
      </c>
      <c r="AA89" s="106">
        <v>0</v>
      </c>
      <c r="AB89" s="106"/>
      <c r="AC89" s="106"/>
      <c r="AD89" s="105">
        <v>0</v>
      </c>
      <c r="AE89" s="105">
        <v>0</v>
      </c>
      <c r="AF89" s="105">
        <v>0</v>
      </c>
      <c r="AG89" s="105">
        <v>0</v>
      </c>
      <c r="AH89" s="106">
        <v>0</v>
      </c>
      <c r="AI89" s="106">
        <v>0</v>
      </c>
    </row>
    <row r="90" spans="1:36" s="24" customFormat="1" ht="15.75" thickBot="1" x14ac:dyDescent="0.3">
      <c r="A90" s="101" t="s">
        <v>135</v>
      </c>
      <c r="B90" s="102" t="s">
        <v>136</v>
      </c>
      <c r="C90" s="107" t="s">
        <v>39</v>
      </c>
      <c r="D90" s="104">
        <f t="shared" si="8"/>
        <v>0</v>
      </c>
      <c r="E90" s="108">
        <v>0</v>
      </c>
      <c r="F90" s="108">
        <v>0</v>
      </c>
      <c r="G90" s="108">
        <v>0</v>
      </c>
      <c r="H90" s="108">
        <v>0</v>
      </c>
      <c r="I90" s="108">
        <v>0</v>
      </c>
      <c r="J90" s="108">
        <v>0</v>
      </c>
      <c r="K90" s="109">
        <v>0</v>
      </c>
      <c r="L90" s="108">
        <v>0</v>
      </c>
      <c r="M90" s="108">
        <v>0</v>
      </c>
      <c r="N90" s="108">
        <v>0</v>
      </c>
      <c r="O90" s="108">
        <v>0</v>
      </c>
      <c r="P90" s="108">
        <v>0</v>
      </c>
      <c r="Q90" s="110">
        <v>0</v>
      </c>
      <c r="R90" s="110">
        <v>0</v>
      </c>
      <c r="S90" s="110">
        <v>0</v>
      </c>
      <c r="T90" s="110"/>
      <c r="U90" s="110"/>
      <c r="V90" s="110"/>
      <c r="W90" s="111">
        <v>0</v>
      </c>
      <c r="X90" s="110"/>
      <c r="Y90" s="110"/>
      <c r="Z90" s="112">
        <v>0</v>
      </c>
      <c r="AA90" s="112">
        <v>0</v>
      </c>
      <c r="AB90" s="112"/>
      <c r="AC90" s="112"/>
      <c r="AD90" s="110">
        <v>0</v>
      </c>
      <c r="AE90" s="110"/>
      <c r="AF90" s="110">
        <v>0</v>
      </c>
      <c r="AG90" s="110">
        <v>0</v>
      </c>
      <c r="AH90" s="112">
        <v>0</v>
      </c>
      <c r="AI90" s="112">
        <v>0</v>
      </c>
    </row>
    <row r="91" spans="1:36" s="24" customFormat="1" ht="15.75" thickBot="1" x14ac:dyDescent="0.3">
      <c r="A91" s="79" t="s">
        <v>137</v>
      </c>
      <c r="B91" s="113" t="s">
        <v>138</v>
      </c>
      <c r="C91" s="12" t="s">
        <v>39</v>
      </c>
      <c r="D91" s="114">
        <f t="shared" si="8"/>
        <v>1307.537</v>
      </c>
      <c r="E91" s="82">
        <v>15.8</v>
      </c>
      <c r="F91" s="82">
        <f>84.86+40.99</f>
        <v>125.85</v>
      </c>
      <c r="G91" s="82">
        <v>13.8</v>
      </c>
      <c r="H91" s="82">
        <v>13.8</v>
      </c>
      <c r="I91" s="82">
        <v>8.3000000000000007</v>
      </c>
      <c r="J91" s="82">
        <v>11.8</v>
      </c>
      <c r="K91" s="82">
        <v>51</v>
      </c>
      <c r="L91" s="82">
        <v>10.36</v>
      </c>
      <c r="M91" s="82">
        <v>15.2</v>
      </c>
      <c r="N91" s="82">
        <v>8.1999999999999993</v>
      </c>
      <c r="O91" s="82">
        <v>23.15</v>
      </c>
      <c r="P91" s="82">
        <v>35.1</v>
      </c>
      <c r="Q91" s="82">
        <v>40.299999999999997</v>
      </c>
      <c r="R91" s="82">
        <v>26.54</v>
      </c>
      <c r="S91" s="82">
        <v>26.9</v>
      </c>
      <c r="T91" s="82">
        <v>26.8</v>
      </c>
      <c r="U91" s="82">
        <v>27</v>
      </c>
      <c r="V91" s="82">
        <v>27</v>
      </c>
      <c r="W91" s="82">
        <v>34.6</v>
      </c>
      <c r="X91" s="82">
        <v>35.200000000000003</v>
      </c>
      <c r="Y91" s="82">
        <v>33</v>
      </c>
      <c r="Z91" s="82">
        <v>205.45</v>
      </c>
      <c r="AA91" s="82">
        <v>28.3</v>
      </c>
      <c r="AB91" s="82">
        <f>180.4+51.037</f>
        <v>231.43700000000001</v>
      </c>
      <c r="AC91" s="82">
        <v>25.5</v>
      </c>
      <c r="AD91" s="82">
        <v>25.55</v>
      </c>
      <c r="AE91" s="82">
        <v>33.9</v>
      </c>
      <c r="AF91" s="82">
        <v>31.6</v>
      </c>
      <c r="AG91" s="82">
        <v>18.5</v>
      </c>
      <c r="AH91" s="82">
        <v>46.8</v>
      </c>
      <c r="AI91" s="82">
        <v>50.8</v>
      </c>
    </row>
    <row r="92" spans="1:36" s="24" customFormat="1" ht="15.75" thickBot="1" x14ac:dyDescent="0.3">
      <c r="A92" s="115"/>
      <c r="B92" s="116" t="s">
        <v>139</v>
      </c>
      <c r="C92" s="117" t="s">
        <v>39</v>
      </c>
      <c r="D92" s="80">
        <f>E92+F92+G92+H92+I92+J92+K92+L92+M92+N92+O92+P92+Q92+R92+S92+T92+U92+V92+W92+X92+Y92+Z92+AA92+AB92+AC92+AD92+AE92+AF92+AG92+AH92+AI92</f>
        <v>11556.999999999998</v>
      </c>
      <c r="E92" s="118">
        <f t="shared" ref="E92:AG92" si="12">E5+E66+E81+E88+E91</f>
        <v>66.956000000000003</v>
      </c>
      <c r="F92" s="118">
        <f t="shared" si="12"/>
        <v>790.32899999999995</v>
      </c>
      <c r="G92" s="118">
        <f t="shared" si="12"/>
        <v>44.414999999999999</v>
      </c>
      <c r="H92" s="118">
        <f t="shared" si="12"/>
        <v>89.10499999999999</v>
      </c>
      <c r="I92" s="118">
        <f t="shared" si="12"/>
        <v>157.386</v>
      </c>
      <c r="J92" s="118">
        <f t="shared" si="12"/>
        <v>342.22</v>
      </c>
      <c r="K92" s="118">
        <f t="shared" si="12"/>
        <v>198.86500000000001</v>
      </c>
      <c r="L92" s="118">
        <f t="shared" si="12"/>
        <v>126.22200000000001</v>
      </c>
      <c r="M92" s="118">
        <f t="shared" si="12"/>
        <v>481.27600000000001</v>
      </c>
      <c r="N92" s="118">
        <f t="shared" si="12"/>
        <v>62.86</v>
      </c>
      <c r="O92" s="118">
        <f t="shared" si="12"/>
        <v>59.905999999999999</v>
      </c>
      <c r="P92" s="118">
        <f t="shared" si="12"/>
        <v>464.31600000000003</v>
      </c>
      <c r="Q92" s="118">
        <f t="shared" si="12"/>
        <v>911.1389999999999</v>
      </c>
      <c r="R92" s="118">
        <f t="shared" si="12"/>
        <v>306.71700000000004</v>
      </c>
      <c r="S92" s="118">
        <f t="shared" si="12"/>
        <v>237.83500000000001</v>
      </c>
      <c r="T92" s="118">
        <f t="shared" si="12"/>
        <v>257.81700000000001</v>
      </c>
      <c r="U92" s="118">
        <f t="shared" si="12"/>
        <v>376.09699999999998</v>
      </c>
      <c r="V92" s="118">
        <f t="shared" si="12"/>
        <v>237.16900000000001</v>
      </c>
      <c r="W92" s="118">
        <f t="shared" si="12"/>
        <v>399.13100000000003</v>
      </c>
      <c r="X92" s="118">
        <f t="shared" si="12"/>
        <v>67.325999999999993</v>
      </c>
      <c r="Y92" s="118">
        <f t="shared" si="12"/>
        <v>259.69200000000001</v>
      </c>
      <c r="Z92" s="118">
        <f>Z5+Z66+Z81+Z88+Z91</f>
        <v>1835.5220000000002</v>
      </c>
      <c r="AA92" s="118">
        <f>AA5+AA66+AA81+AA88+AA91</f>
        <v>116.496</v>
      </c>
      <c r="AB92" s="118">
        <f>AB5+AB66+AB81+AB88+AB91</f>
        <v>1386.5</v>
      </c>
      <c r="AC92" s="118">
        <f>AC5+AC66+AC81+AC88+AC91</f>
        <v>336.24099999999999</v>
      </c>
      <c r="AD92" s="118">
        <f t="shared" si="12"/>
        <v>370.87900000000008</v>
      </c>
      <c r="AE92" s="118">
        <f t="shared" si="12"/>
        <v>82.931999999999988</v>
      </c>
      <c r="AF92" s="118">
        <f t="shared" si="12"/>
        <v>246.98699999999999</v>
      </c>
      <c r="AG92" s="118">
        <f t="shared" si="12"/>
        <v>415.47</v>
      </c>
      <c r="AH92" s="118">
        <f>AH5+AH66+AH81+AH88+AH91</f>
        <v>664.02699999999993</v>
      </c>
      <c r="AI92" s="118">
        <f>AI5+AI66+AI81+AI88+AI91</f>
        <v>165.16699999999997</v>
      </c>
    </row>
    <row r="93" spans="1:36" x14ac:dyDescent="0.2">
      <c r="R93" s="119"/>
    </row>
  </sheetData>
  <mergeCells count="79">
    <mergeCell ref="A84:A85"/>
    <mergeCell ref="B84:B85"/>
    <mergeCell ref="A86:A87"/>
    <mergeCell ref="B86:B87"/>
    <mergeCell ref="W3:W4"/>
    <mergeCell ref="A77:A78"/>
    <mergeCell ref="B77:B78"/>
    <mergeCell ref="A79:A80"/>
    <mergeCell ref="B79:B80"/>
    <mergeCell ref="A82:A83"/>
    <mergeCell ref="B82:B83"/>
    <mergeCell ref="A71:A72"/>
    <mergeCell ref="B71:B72"/>
    <mergeCell ref="A73:A74"/>
    <mergeCell ref="B73:B74"/>
    <mergeCell ref="A75:A76"/>
    <mergeCell ref="A60:A61"/>
    <mergeCell ref="B60:B61"/>
    <mergeCell ref="B75:B76"/>
    <mergeCell ref="A62:A63"/>
    <mergeCell ref="B62:B63"/>
    <mergeCell ref="B64:B65"/>
    <mergeCell ref="A67:A68"/>
    <mergeCell ref="B67:B68"/>
    <mergeCell ref="A69:A70"/>
    <mergeCell ref="B69:B70"/>
    <mergeCell ref="A54:A55"/>
    <mergeCell ref="B54:B55"/>
    <mergeCell ref="A56:A57"/>
    <mergeCell ref="B56:B57"/>
    <mergeCell ref="A58:A59"/>
    <mergeCell ref="B58:B59"/>
    <mergeCell ref="A48:A49"/>
    <mergeCell ref="B48:B49"/>
    <mergeCell ref="A50:A51"/>
    <mergeCell ref="B50:B51"/>
    <mergeCell ref="A52:A53"/>
    <mergeCell ref="B52:B53"/>
    <mergeCell ref="A42:A43"/>
    <mergeCell ref="B42:B43"/>
    <mergeCell ref="A44:A45"/>
    <mergeCell ref="B44:B45"/>
    <mergeCell ref="A46:A47"/>
    <mergeCell ref="B46:B47"/>
    <mergeCell ref="A36:A37"/>
    <mergeCell ref="B36:B37"/>
    <mergeCell ref="A38:A39"/>
    <mergeCell ref="B38:B39"/>
    <mergeCell ref="A40:A41"/>
    <mergeCell ref="B40:B41"/>
    <mergeCell ref="A29:A31"/>
    <mergeCell ref="B29:B31"/>
    <mergeCell ref="A32:A33"/>
    <mergeCell ref="B32:B33"/>
    <mergeCell ref="A34:A35"/>
    <mergeCell ref="B34:B35"/>
    <mergeCell ref="A22:A23"/>
    <mergeCell ref="B22:B23"/>
    <mergeCell ref="A25:A26"/>
    <mergeCell ref="B25:B26"/>
    <mergeCell ref="A27:A28"/>
    <mergeCell ref="B27:B28"/>
    <mergeCell ref="A16:A17"/>
    <mergeCell ref="B16:B17"/>
    <mergeCell ref="A18:A19"/>
    <mergeCell ref="B18:B19"/>
    <mergeCell ref="A20:A21"/>
    <mergeCell ref="B20:B21"/>
    <mergeCell ref="D3:D4"/>
    <mergeCell ref="A6:A8"/>
    <mergeCell ref="A11:A12"/>
    <mergeCell ref="B11:B12"/>
    <mergeCell ref="A14:A15"/>
    <mergeCell ref="B14:B15"/>
    <mergeCell ref="A9:A10"/>
    <mergeCell ref="B9:B10"/>
    <mergeCell ref="A3:A4"/>
    <mergeCell ref="B3:B4"/>
    <mergeCell ref="C3:C4"/>
  </mergeCells>
  <pageMargins left="0.19685039370078741" right="0.11811023622047245" top="0.19685039370078741" bottom="0.15748031496062992" header="0" footer="0"/>
  <pageSetup paperSize="9" scale="55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3"/>
  <sheetViews>
    <sheetView topLeftCell="B1" workbookViewId="0">
      <pane xSplit="2" ySplit="5" topLeftCell="D6" activePane="bottomRight" state="frozen"/>
      <selection activeCell="B1" sqref="B1"/>
      <selection pane="topRight" activeCell="D1" sqref="D1"/>
      <selection pane="bottomLeft" activeCell="B6" sqref="B6"/>
      <selection pane="bottomRight" activeCell="AM39" sqref="AM39"/>
    </sheetView>
  </sheetViews>
  <sheetFormatPr defaultColWidth="8.85546875" defaultRowHeight="12.75" x14ac:dyDescent="0.2"/>
  <cols>
    <col min="1" max="1" width="6.28515625" customWidth="1"/>
    <col min="2" max="2" width="46.7109375" customWidth="1"/>
    <col min="3" max="3" width="12.5703125" customWidth="1"/>
    <col min="4" max="4" width="13" hidden="1" customWidth="1"/>
    <col min="5" max="6" width="11.42578125" hidden="1" customWidth="1"/>
    <col min="7" max="7" width="8.5703125" hidden="1" customWidth="1"/>
    <col min="8" max="8" width="8.85546875" hidden="1" customWidth="1"/>
    <col min="9" max="9" width="9" hidden="1" customWidth="1"/>
    <col min="10" max="10" width="8.85546875" hidden="1" customWidth="1"/>
    <col min="11" max="12" width="8.42578125" hidden="1" customWidth="1"/>
    <col min="13" max="17" width="8.85546875" hidden="1" customWidth="1"/>
    <col min="18" max="18" width="8.42578125" hidden="1" customWidth="1"/>
    <col min="19" max="19" width="9.7109375" hidden="1" customWidth="1"/>
    <col min="20" max="20" width="8.28515625" hidden="1" customWidth="1"/>
    <col min="21" max="21" width="9.85546875" hidden="1" customWidth="1"/>
    <col min="22" max="22" width="10.7109375" hidden="1" customWidth="1"/>
    <col min="23" max="23" width="9.7109375" hidden="1" customWidth="1"/>
    <col min="24" max="24" width="8.42578125" customWidth="1"/>
    <col min="25" max="25" width="8.85546875" hidden="1" customWidth="1"/>
    <col min="26" max="26" width="10" hidden="1" customWidth="1"/>
    <col min="27" max="27" width="8.85546875" hidden="1" customWidth="1"/>
    <col min="28" max="28" width="10.28515625" hidden="1" customWidth="1"/>
    <col min="29" max="34" width="8.85546875" hidden="1" customWidth="1"/>
    <col min="35" max="35" width="8.7109375" hidden="1" customWidth="1"/>
  </cols>
  <sheetData>
    <row r="1" spans="1:35" ht="18.75" x14ac:dyDescent="0.3">
      <c r="A1" s="1" t="s">
        <v>0</v>
      </c>
      <c r="B1" s="1"/>
      <c r="C1" s="1"/>
      <c r="D1" s="1"/>
      <c r="E1" s="1"/>
      <c r="F1" s="1"/>
      <c r="G1" s="1"/>
      <c r="H1" s="2"/>
      <c r="I1" s="1"/>
      <c r="K1" s="1"/>
      <c r="L1" s="2"/>
      <c r="R1" s="1"/>
      <c r="S1" s="1"/>
      <c r="T1" s="1"/>
      <c r="U1" s="1"/>
      <c r="V1" s="1"/>
      <c r="W1" s="1"/>
      <c r="X1" s="1"/>
      <c r="Y1" s="1"/>
      <c r="AD1" s="1"/>
      <c r="AE1" s="1"/>
      <c r="AF1" s="1"/>
      <c r="AG1" s="1"/>
      <c r="AH1" s="2"/>
      <c r="AI1" s="2"/>
    </row>
    <row r="2" spans="1:35" ht="13.5" thickBot="1" x14ac:dyDescent="0.25">
      <c r="A2" s="3"/>
      <c r="B2" s="2"/>
      <c r="C2" s="2"/>
      <c r="D2" s="4"/>
      <c r="E2" s="5">
        <v>1</v>
      </c>
      <c r="F2" s="5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4">
        <v>11</v>
      </c>
      <c r="P2" s="4">
        <v>12</v>
      </c>
      <c r="Q2" s="4">
        <v>13</v>
      </c>
      <c r="R2" s="4">
        <v>14</v>
      </c>
      <c r="S2" s="4">
        <v>15</v>
      </c>
      <c r="T2" s="4">
        <v>16</v>
      </c>
      <c r="U2" s="4">
        <v>17</v>
      </c>
      <c r="V2" s="4">
        <v>18</v>
      </c>
      <c r="W2" s="4">
        <v>19</v>
      </c>
      <c r="X2" s="4">
        <v>20</v>
      </c>
      <c r="Y2" s="4">
        <v>21</v>
      </c>
      <c r="Z2" s="4">
        <v>22</v>
      </c>
      <c r="AA2" s="4">
        <v>23</v>
      </c>
      <c r="AB2" s="4">
        <v>24</v>
      </c>
      <c r="AC2" s="4">
        <v>25</v>
      </c>
      <c r="AD2" s="4">
        <v>26</v>
      </c>
      <c r="AE2" s="4">
        <v>27</v>
      </c>
      <c r="AF2" s="4">
        <v>28</v>
      </c>
      <c r="AG2" s="4">
        <v>29</v>
      </c>
      <c r="AH2" s="4">
        <v>30</v>
      </c>
      <c r="AI2" s="4">
        <v>31</v>
      </c>
    </row>
    <row r="3" spans="1:35" ht="15" customHeight="1" x14ac:dyDescent="0.2">
      <c r="A3" s="144" t="s">
        <v>1</v>
      </c>
      <c r="B3" s="146" t="s">
        <v>2</v>
      </c>
      <c r="C3" s="146" t="s">
        <v>3</v>
      </c>
      <c r="D3" s="129" t="s">
        <v>4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 t="s">
        <v>5</v>
      </c>
      <c r="S3" s="7"/>
      <c r="T3" s="7"/>
      <c r="U3" s="7"/>
      <c r="V3" s="7"/>
      <c r="W3" s="7"/>
      <c r="X3" s="191" t="s">
        <v>25</v>
      </c>
      <c r="Y3" s="7"/>
      <c r="Z3" s="9"/>
      <c r="AA3" s="7"/>
      <c r="AB3" s="7"/>
      <c r="AC3" s="7"/>
      <c r="AD3" s="7"/>
      <c r="AE3" s="7"/>
      <c r="AF3" s="7"/>
      <c r="AG3" s="7"/>
      <c r="AH3" s="7"/>
      <c r="AI3" s="7"/>
    </row>
    <row r="4" spans="1:35" ht="216" customHeight="1" thickBot="1" x14ac:dyDescent="0.25">
      <c r="A4" s="145"/>
      <c r="B4" s="147"/>
      <c r="C4" s="147"/>
      <c r="D4" s="130"/>
      <c r="E4" s="121" t="s">
        <v>6</v>
      </c>
      <c r="F4" s="122" t="s">
        <v>7</v>
      </c>
      <c r="G4" s="121" t="s">
        <v>8</v>
      </c>
      <c r="H4" s="121" t="s">
        <v>9</v>
      </c>
      <c r="I4" s="121" t="s">
        <v>10</v>
      </c>
      <c r="J4" s="121" t="s">
        <v>11</v>
      </c>
      <c r="K4" s="121" t="s">
        <v>12</v>
      </c>
      <c r="L4" s="121" t="s">
        <v>13</v>
      </c>
      <c r="M4" s="121" t="s">
        <v>14</v>
      </c>
      <c r="N4" s="121" t="s">
        <v>15</v>
      </c>
      <c r="O4" s="121" t="s">
        <v>16</v>
      </c>
      <c r="P4" s="121" t="s">
        <v>17</v>
      </c>
      <c r="Q4" s="121" t="s">
        <v>18</v>
      </c>
      <c r="R4" s="121" t="s">
        <v>19</v>
      </c>
      <c r="S4" s="121" t="s">
        <v>20</v>
      </c>
      <c r="T4" s="121" t="s">
        <v>21</v>
      </c>
      <c r="U4" s="121" t="s">
        <v>22</v>
      </c>
      <c r="V4" s="121" t="s">
        <v>23</v>
      </c>
      <c r="W4" s="125" t="s">
        <v>24</v>
      </c>
      <c r="X4" s="194"/>
      <c r="Y4" s="126" t="s">
        <v>26</v>
      </c>
      <c r="Z4" s="121" t="s">
        <v>27</v>
      </c>
      <c r="AA4" s="121" t="s">
        <v>28</v>
      </c>
      <c r="AB4" s="122" t="s">
        <v>29</v>
      </c>
      <c r="AC4" s="122" t="s">
        <v>30</v>
      </c>
      <c r="AD4" s="121" t="s">
        <v>31</v>
      </c>
      <c r="AE4" s="121" t="s">
        <v>32</v>
      </c>
      <c r="AF4" s="121" t="s">
        <v>33</v>
      </c>
      <c r="AG4" s="121" t="s">
        <v>34</v>
      </c>
      <c r="AH4" s="121" t="s">
        <v>35</v>
      </c>
      <c r="AI4" s="121" t="s">
        <v>36</v>
      </c>
    </row>
    <row r="5" spans="1:35" ht="15.75" thickBot="1" x14ac:dyDescent="0.3">
      <c r="A5" s="10" t="s">
        <v>37</v>
      </c>
      <c r="B5" s="11" t="s">
        <v>38</v>
      </c>
      <c r="C5" s="12" t="s">
        <v>39</v>
      </c>
      <c r="D5" s="13">
        <f>E5+F5+G5+H5+I5+J5+K5+L5+M5+N5+O5+P5+Q5+R5+S5+T5+U5+V5+W5+X5+Y5+Z5+AA5+AB5+AC5+AD5+AE5+AF5+AG5+AH5+AI5</f>
        <v>8366.2249999999985</v>
      </c>
      <c r="E5" s="13">
        <f>E8+E15+E26+E28+E31+E33+E35+E37+E39+E41+E43+E45+E47+E49+E51+E53+E55+E57+E59+E61+E63+E65</f>
        <v>26.25</v>
      </c>
      <c r="F5" s="13">
        <f t="shared" ref="F5:AI5" si="0">F8+F15+F26+F28+F31+F33+F35+F37+F39+F41+F43+F45+F47+F49+F51+F53+F55+F57+F59+F61+F63+F65</f>
        <v>520.51499999999999</v>
      </c>
      <c r="G5" s="13">
        <f t="shared" si="0"/>
        <v>1.3240000000000001</v>
      </c>
      <c r="H5" s="13">
        <f t="shared" si="0"/>
        <v>46.024000000000001</v>
      </c>
      <c r="I5" s="13">
        <f t="shared" si="0"/>
        <v>122.694</v>
      </c>
      <c r="J5" s="13">
        <f t="shared" si="0"/>
        <v>255.39499999999998</v>
      </c>
      <c r="K5" s="13">
        <f t="shared" si="0"/>
        <v>10.170999999999999</v>
      </c>
      <c r="L5" s="13">
        <f t="shared" si="0"/>
        <v>83.254000000000005</v>
      </c>
      <c r="M5" s="13">
        <f t="shared" si="0"/>
        <v>419.66</v>
      </c>
      <c r="N5" s="13">
        <f t="shared" si="0"/>
        <v>2.6469999999999998</v>
      </c>
      <c r="O5" s="13">
        <f t="shared" si="0"/>
        <v>2.6469999999999998</v>
      </c>
      <c r="P5" s="13">
        <f t="shared" si="0"/>
        <v>378.98399999999998</v>
      </c>
      <c r="Q5" s="13">
        <f t="shared" si="0"/>
        <v>811.81099999999992</v>
      </c>
      <c r="R5" s="13">
        <f t="shared" si="0"/>
        <v>237.92100000000002</v>
      </c>
      <c r="S5" s="13">
        <f t="shared" si="0"/>
        <v>160.74700000000001</v>
      </c>
      <c r="T5" s="13">
        <f t="shared" si="0"/>
        <v>150.42100000000002</v>
      </c>
      <c r="U5" s="13">
        <f t="shared" si="0"/>
        <v>307.99699999999996</v>
      </c>
      <c r="V5" s="13">
        <f t="shared" si="0"/>
        <v>149.09700000000001</v>
      </c>
      <c r="W5" s="13">
        <f t="shared" si="0"/>
        <v>309.54699999999997</v>
      </c>
      <c r="X5" s="80">
        <f t="shared" si="0"/>
        <v>2.6469999999999998</v>
      </c>
      <c r="Y5" s="13">
        <f t="shared" si="0"/>
        <v>190.125</v>
      </c>
      <c r="Z5" s="13">
        <f>Z8+Z15+Z26+Z28+Z31+Z33+Z35+Z37+Z39+Z41+Z43+Z45+Z47+Z49+Z51+Z53+Z55+Z57+Z59+Z61+Z63+Z65</f>
        <v>1485.2360000000001</v>
      </c>
      <c r="AA5" s="13">
        <f t="shared" si="0"/>
        <v>45.021999999999998</v>
      </c>
      <c r="AB5" s="13">
        <f t="shared" si="0"/>
        <v>1046.4859999999999</v>
      </c>
      <c r="AC5" s="13">
        <f t="shared" si="0"/>
        <v>264.84699999999998</v>
      </c>
      <c r="AD5" s="13">
        <f t="shared" si="0"/>
        <v>297.62200000000001</v>
      </c>
      <c r="AE5" s="13">
        <f t="shared" si="0"/>
        <v>1.325</v>
      </c>
      <c r="AF5" s="13">
        <f t="shared" si="0"/>
        <v>169.947</v>
      </c>
      <c r="AG5" s="13">
        <f t="shared" si="0"/>
        <v>325.46800000000002</v>
      </c>
      <c r="AH5" s="13">
        <f t="shared" si="0"/>
        <v>507.84699999999998</v>
      </c>
      <c r="AI5" s="13">
        <f t="shared" si="0"/>
        <v>32.546999999999997</v>
      </c>
    </row>
    <row r="6" spans="1:35" s="18" customFormat="1" ht="15" x14ac:dyDescent="0.25">
      <c r="A6" s="131">
        <v>1</v>
      </c>
      <c r="B6" s="14" t="s">
        <v>40</v>
      </c>
      <c r="C6" s="15" t="s">
        <v>41</v>
      </c>
      <c r="D6" s="16">
        <f>E6+F6+G6+H6+I6+J6+K6+L6+M6+N6+O6+P6+Q6+R6+S6+T6+U6+V6+W6+X6+Y6+Z6+AA6+AB6+AC6+AD6+AE6+AF6+AG6+AH6+AI6</f>
        <v>3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>
        <v>1</v>
      </c>
      <c r="R6" s="17">
        <v>0</v>
      </c>
      <c r="S6" s="17">
        <v>0</v>
      </c>
      <c r="T6" s="17"/>
      <c r="U6" s="17">
        <v>1</v>
      </c>
      <c r="V6" s="17"/>
      <c r="W6" s="17"/>
      <c r="X6" s="17"/>
      <c r="Y6" s="17">
        <v>1</v>
      </c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s="24" customFormat="1" ht="15" x14ac:dyDescent="0.25">
      <c r="A7" s="132"/>
      <c r="B7" s="19"/>
      <c r="C7" s="20" t="s">
        <v>42</v>
      </c>
      <c r="D7" s="21">
        <f t="shared" ref="D7:D70" si="1">E7+F7+G7+H7+I7+J7+K7+L7+M7+N7+O7+P7+Q7+R7+S7+T7+U7+V7+W7+X7+Y7+Z7+AA7+AB7+AC7+AD7+AE7+AF7+AG7+AH7+AI7</f>
        <v>0.60000000000000009</v>
      </c>
      <c r="E7" s="22">
        <f t="shared" ref="E7:V8" si="2">E9+E11</f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2">
        <f t="shared" si="2"/>
        <v>0</v>
      </c>
      <c r="K7" s="23">
        <f t="shared" si="2"/>
        <v>0</v>
      </c>
      <c r="L7" s="23">
        <f t="shared" si="2"/>
        <v>0</v>
      </c>
      <c r="M7" s="23">
        <f t="shared" si="2"/>
        <v>0</v>
      </c>
      <c r="N7" s="22">
        <f t="shared" si="2"/>
        <v>0</v>
      </c>
      <c r="O7" s="22">
        <f t="shared" si="2"/>
        <v>0</v>
      </c>
      <c r="P7" s="22">
        <f t="shared" si="2"/>
        <v>0</v>
      </c>
      <c r="Q7" s="22">
        <f t="shared" si="2"/>
        <v>0.2</v>
      </c>
      <c r="R7" s="22">
        <f t="shared" si="2"/>
        <v>0</v>
      </c>
      <c r="S7" s="22">
        <f t="shared" si="2"/>
        <v>0</v>
      </c>
      <c r="T7" s="22">
        <f t="shared" si="2"/>
        <v>0</v>
      </c>
      <c r="U7" s="22">
        <f t="shared" si="2"/>
        <v>0.2</v>
      </c>
      <c r="V7" s="22">
        <f t="shared" si="2"/>
        <v>0</v>
      </c>
      <c r="W7" s="22">
        <f>W9+W11</f>
        <v>0</v>
      </c>
      <c r="X7" s="22">
        <f t="shared" ref="X7:AI8" si="3">X9+X11</f>
        <v>0</v>
      </c>
      <c r="Y7" s="22">
        <f t="shared" si="3"/>
        <v>0.2</v>
      </c>
      <c r="Z7" s="22">
        <f t="shared" si="3"/>
        <v>0</v>
      </c>
      <c r="AA7" s="22">
        <f t="shared" si="3"/>
        <v>0</v>
      </c>
      <c r="AB7" s="22">
        <f t="shared" si="3"/>
        <v>0</v>
      </c>
      <c r="AC7" s="22">
        <f t="shared" si="3"/>
        <v>0</v>
      </c>
      <c r="AD7" s="22">
        <f t="shared" si="3"/>
        <v>0</v>
      </c>
      <c r="AE7" s="22">
        <f t="shared" si="3"/>
        <v>0</v>
      </c>
      <c r="AF7" s="23">
        <f t="shared" si="3"/>
        <v>0</v>
      </c>
      <c r="AG7" s="23">
        <f t="shared" si="3"/>
        <v>0</v>
      </c>
      <c r="AH7" s="22">
        <f t="shared" si="3"/>
        <v>0</v>
      </c>
      <c r="AI7" s="23">
        <f t="shared" si="3"/>
        <v>0</v>
      </c>
    </row>
    <row r="8" spans="1:35" s="24" customFormat="1" ht="15" x14ac:dyDescent="0.25">
      <c r="A8" s="133"/>
      <c r="B8" s="25" t="s">
        <v>43</v>
      </c>
      <c r="C8" s="20" t="s">
        <v>39</v>
      </c>
      <c r="D8" s="21">
        <f t="shared" si="1"/>
        <v>476.70000000000005</v>
      </c>
      <c r="E8" s="22">
        <f t="shared" si="2"/>
        <v>0</v>
      </c>
      <c r="F8" s="22">
        <f t="shared" si="2"/>
        <v>0</v>
      </c>
      <c r="G8" s="22">
        <f t="shared" si="2"/>
        <v>0</v>
      </c>
      <c r="H8" s="22">
        <f t="shared" si="2"/>
        <v>0</v>
      </c>
      <c r="I8" s="22">
        <f t="shared" si="2"/>
        <v>0</v>
      </c>
      <c r="J8" s="22">
        <f t="shared" si="2"/>
        <v>0</v>
      </c>
      <c r="K8" s="23">
        <f t="shared" si="2"/>
        <v>0</v>
      </c>
      <c r="L8" s="23">
        <f t="shared" si="2"/>
        <v>0</v>
      </c>
      <c r="M8" s="23">
        <f t="shared" si="2"/>
        <v>0</v>
      </c>
      <c r="N8" s="22">
        <f t="shared" si="2"/>
        <v>0</v>
      </c>
      <c r="O8" s="22">
        <f t="shared" si="2"/>
        <v>0</v>
      </c>
      <c r="P8" s="22">
        <f t="shared" si="2"/>
        <v>0</v>
      </c>
      <c r="Q8" s="22">
        <f t="shared" si="2"/>
        <v>158.9</v>
      </c>
      <c r="R8" s="22">
        <f t="shared" si="2"/>
        <v>0</v>
      </c>
      <c r="S8" s="22">
        <f t="shared" si="2"/>
        <v>0</v>
      </c>
      <c r="T8" s="22">
        <f t="shared" si="2"/>
        <v>0</v>
      </c>
      <c r="U8" s="22">
        <f t="shared" si="2"/>
        <v>158.9</v>
      </c>
      <c r="V8" s="22">
        <f t="shared" si="2"/>
        <v>0</v>
      </c>
      <c r="W8" s="22">
        <f>W10+W12</f>
        <v>0</v>
      </c>
      <c r="X8" s="22">
        <f t="shared" si="3"/>
        <v>0</v>
      </c>
      <c r="Y8" s="22">
        <f t="shared" si="3"/>
        <v>158.9</v>
      </c>
      <c r="Z8" s="22">
        <f t="shared" si="3"/>
        <v>0</v>
      </c>
      <c r="AA8" s="22">
        <f t="shared" si="3"/>
        <v>0</v>
      </c>
      <c r="AB8" s="22">
        <f t="shared" si="3"/>
        <v>0</v>
      </c>
      <c r="AC8" s="22">
        <f t="shared" si="3"/>
        <v>0</v>
      </c>
      <c r="AD8" s="22">
        <f t="shared" si="3"/>
        <v>0</v>
      </c>
      <c r="AE8" s="22">
        <f t="shared" si="3"/>
        <v>0</v>
      </c>
      <c r="AF8" s="23">
        <f t="shared" si="3"/>
        <v>0</v>
      </c>
      <c r="AG8" s="23">
        <f t="shared" si="3"/>
        <v>0</v>
      </c>
      <c r="AH8" s="22">
        <f t="shared" si="3"/>
        <v>0</v>
      </c>
      <c r="AI8" s="23">
        <f t="shared" si="3"/>
        <v>0</v>
      </c>
    </row>
    <row r="9" spans="1:35" s="24" customFormat="1" ht="15" x14ac:dyDescent="0.25">
      <c r="A9" s="142" t="s">
        <v>44</v>
      </c>
      <c r="B9" s="136" t="s">
        <v>45</v>
      </c>
      <c r="C9" s="26" t="s">
        <v>42</v>
      </c>
      <c r="D9" s="27">
        <f t="shared" si="1"/>
        <v>0</v>
      </c>
      <c r="E9" s="28"/>
      <c r="F9" s="28"/>
      <c r="G9" s="28"/>
      <c r="H9" s="28"/>
      <c r="I9" s="28"/>
      <c r="J9" s="28"/>
      <c r="K9" s="28"/>
      <c r="L9" s="29"/>
      <c r="M9" s="29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30"/>
    </row>
    <row r="10" spans="1:35" s="24" customFormat="1" ht="15" x14ac:dyDescent="0.25">
      <c r="A10" s="143"/>
      <c r="B10" s="137"/>
      <c r="C10" s="26" t="s">
        <v>39</v>
      </c>
      <c r="D10" s="27">
        <f t="shared" si="1"/>
        <v>0</v>
      </c>
      <c r="E10" s="28"/>
      <c r="F10" s="28"/>
      <c r="G10" s="28"/>
      <c r="H10" s="28"/>
      <c r="I10" s="28"/>
      <c r="J10" s="28"/>
      <c r="K10" s="28"/>
      <c r="L10" s="29"/>
      <c r="M10" s="29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30"/>
    </row>
    <row r="11" spans="1:35" s="24" customFormat="1" ht="15" x14ac:dyDescent="0.25">
      <c r="A11" s="134" t="s">
        <v>46</v>
      </c>
      <c r="B11" s="136" t="s">
        <v>47</v>
      </c>
      <c r="C11" s="26" t="s">
        <v>42</v>
      </c>
      <c r="D11" s="27">
        <f t="shared" si="1"/>
        <v>0.60000000000000009</v>
      </c>
      <c r="E11" s="31"/>
      <c r="F11" s="31"/>
      <c r="G11" s="31"/>
      <c r="H11" s="31"/>
      <c r="I11" s="31"/>
      <c r="J11" s="31"/>
      <c r="K11" s="32"/>
      <c r="L11" s="31"/>
      <c r="M11" s="31"/>
      <c r="N11" s="31"/>
      <c r="O11" s="31"/>
      <c r="P11" s="31"/>
      <c r="Q11" s="32">
        <v>0.2</v>
      </c>
      <c r="R11" s="31"/>
      <c r="S11" s="31"/>
      <c r="T11" s="31"/>
      <c r="U11" s="32">
        <v>0.2</v>
      </c>
      <c r="V11" s="31"/>
      <c r="W11" s="31"/>
      <c r="X11" s="31"/>
      <c r="Y11" s="32">
        <v>0.2</v>
      </c>
      <c r="Z11" s="31"/>
      <c r="AA11" s="31"/>
      <c r="AB11" s="31"/>
      <c r="AC11" s="31"/>
      <c r="AD11" s="31"/>
      <c r="AE11" s="31"/>
      <c r="AF11" s="32"/>
      <c r="AG11" s="32"/>
      <c r="AH11" s="31"/>
      <c r="AI11" s="31"/>
    </row>
    <row r="12" spans="1:35" s="24" customFormat="1" ht="15" x14ac:dyDescent="0.25">
      <c r="A12" s="135"/>
      <c r="B12" s="137"/>
      <c r="C12" s="26" t="s">
        <v>39</v>
      </c>
      <c r="D12" s="27">
        <f t="shared" si="1"/>
        <v>476.70000000000005</v>
      </c>
      <c r="E12" s="31"/>
      <c r="F12" s="31"/>
      <c r="G12" s="31"/>
      <c r="H12" s="31"/>
      <c r="I12" s="31"/>
      <c r="J12" s="31"/>
      <c r="K12" s="32"/>
      <c r="L12" s="31"/>
      <c r="M12" s="31"/>
      <c r="N12" s="31"/>
      <c r="O12" s="31"/>
      <c r="P12" s="31"/>
      <c r="Q12" s="32">
        <v>158.9</v>
      </c>
      <c r="R12" s="31"/>
      <c r="S12" s="31"/>
      <c r="T12" s="31"/>
      <c r="U12" s="32">
        <v>158.9</v>
      </c>
      <c r="V12" s="31"/>
      <c r="W12" s="31"/>
      <c r="X12" s="31"/>
      <c r="Y12" s="32">
        <v>158.9</v>
      </c>
      <c r="Z12" s="31"/>
      <c r="AA12" s="31"/>
      <c r="AB12" s="31"/>
      <c r="AC12" s="31"/>
      <c r="AD12" s="31"/>
      <c r="AE12" s="31"/>
      <c r="AF12" s="32"/>
      <c r="AG12" s="32"/>
      <c r="AH12" s="31"/>
      <c r="AI12" s="31"/>
    </row>
    <row r="13" spans="1:35" s="24" customFormat="1" ht="23.45" customHeight="1" thickBot="1" x14ac:dyDescent="0.3">
      <c r="A13" s="120" t="s">
        <v>48</v>
      </c>
      <c r="B13" s="34" t="s">
        <v>49</v>
      </c>
      <c r="C13" s="35" t="s">
        <v>39</v>
      </c>
      <c r="D13" s="36">
        <f t="shared" si="1"/>
        <v>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s="24" customFormat="1" ht="15" customHeight="1" x14ac:dyDescent="0.25">
      <c r="A14" s="138" t="s">
        <v>50</v>
      </c>
      <c r="B14" s="140" t="s">
        <v>51</v>
      </c>
      <c r="C14" s="38" t="s">
        <v>41</v>
      </c>
      <c r="D14" s="16">
        <f t="shared" si="1"/>
        <v>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35" s="24" customFormat="1" ht="15.75" thickBot="1" x14ac:dyDescent="0.3">
      <c r="A15" s="139"/>
      <c r="B15" s="141"/>
      <c r="C15" s="40" t="s">
        <v>39</v>
      </c>
      <c r="D15" s="27">
        <f t="shared" si="1"/>
        <v>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</row>
    <row r="16" spans="1:35" s="24" customFormat="1" ht="15" hidden="1" customHeight="1" x14ac:dyDescent="0.25">
      <c r="A16" s="148" t="s">
        <v>52</v>
      </c>
      <c r="B16" s="149" t="s">
        <v>53</v>
      </c>
      <c r="C16" s="26" t="s">
        <v>54</v>
      </c>
      <c r="D16" s="27">
        <f t="shared" si="1"/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</row>
    <row r="17" spans="1:35" s="24" customFormat="1" ht="15" hidden="1" customHeight="1" x14ac:dyDescent="0.25">
      <c r="A17" s="139"/>
      <c r="B17" s="150"/>
      <c r="C17" s="26" t="s">
        <v>39</v>
      </c>
      <c r="D17" s="27">
        <f t="shared" si="1"/>
        <v>0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 s="24" customFormat="1" ht="15" hidden="1" customHeight="1" x14ac:dyDescent="0.25">
      <c r="A18" s="148" t="s">
        <v>55</v>
      </c>
      <c r="B18" s="151" t="s">
        <v>56</v>
      </c>
      <c r="C18" s="26" t="s">
        <v>57</v>
      </c>
      <c r="D18" s="27">
        <f t="shared" si="1"/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35" s="24" customFormat="1" ht="18.600000000000001" hidden="1" customHeight="1" x14ac:dyDescent="0.25">
      <c r="A19" s="139"/>
      <c r="B19" s="152"/>
      <c r="C19" s="26" t="s">
        <v>39</v>
      </c>
      <c r="D19" s="27">
        <f t="shared" si="1"/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 s="24" customFormat="1" ht="15" hidden="1" customHeight="1" x14ac:dyDescent="0.25">
      <c r="A20" s="148" t="s">
        <v>58</v>
      </c>
      <c r="B20" s="151" t="s">
        <v>59</v>
      </c>
      <c r="C20" s="26" t="s">
        <v>57</v>
      </c>
      <c r="D20" s="27">
        <f t="shared" si="1"/>
        <v>0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</row>
    <row r="21" spans="1:35" s="24" customFormat="1" ht="15" hidden="1" customHeight="1" x14ac:dyDescent="0.25">
      <c r="A21" s="139"/>
      <c r="B21" s="152"/>
      <c r="C21" s="26" t="s">
        <v>39</v>
      </c>
      <c r="D21" s="27">
        <f t="shared" si="1"/>
        <v>0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</row>
    <row r="22" spans="1:35" s="24" customFormat="1" ht="15" hidden="1" customHeight="1" x14ac:dyDescent="0.25">
      <c r="A22" s="148" t="s">
        <v>60</v>
      </c>
      <c r="B22" s="149" t="s">
        <v>61</v>
      </c>
      <c r="C22" s="26" t="s">
        <v>62</v>
      </c>
      <c r="D22" s="27">
        <f t="shared" si="1"/>
        <v>0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</row>
    <row r="23" spans="1:35" s="24" customFormat="1" ht="15" hidden="1" customHeight="1" x14ac:dyDescent="0.25">
      <c r="A23" s="139"/>
      <c r="B23" s="150"/>
      <c r="C23" s="26" t="s">
        <v>39</v>
      </c>
      <c r="D23" s="27">
        <f t="shared" si="1"/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 s="24" customFormat="1" ht="22.9" hidden="1" customHeight="1" x14ac:dyDescent="0.25">
      <c r="A24" s="43" t="s">
        <v>63</v>
      </c>
      <c r="B24" s="44" t="s">
        <v>64</v>
      </c>
      <c r="C24" s="45" t="s">
        <v>39</v>
      </c>
      <c r="D24" s="27">
        <f t="shared" si="1"/>
        <v>0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 s="24" customFormat="1" ht="15" x14ac:dyDescent="0.25">
      <c r="A25" s="153" t="s">
        <v>65</v>
      </c>
      <c r="B25" s="155" t="s">
        <v>66</v>
      </c>
      <c r="C25" s="46" t="s">
        <v>67</v>
      </c>
      <c r="D25" s="27">
        <f t="shared" si="1"/>
        <v>1.7200000000000002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29">
        <v>0.1</v>
      </c>
      <c r="S25" s="29">
        <v>0.12</v>
      </c>
      <c r="T25" s="47">
        <v>0.1</v>
      </c>
      <c r="U25" s="29">
        <v>0.1</v>
      </c>
      <c r="V25" s="29">
        <v>0.1</v>
      </c>
      <c r="W25" s="28"/>
      <c r="X25" s="28"/>
      <c r="Y25" s="28"/>
      <c r="Z25" s="29">
        <v>0.6</v>
      </c>
      <c r="AA25" s="28"/>
      <c r="AB25" s="29">
        <v>0.6</v>
      </c>
      <c r="AC25" s="28"/>
      <c r="AD25" s="28"/>
      <c r="AE25" s="28"/>
      <c r="AF25" s="28"/>
      <c r="AG25" s="29"/>
      <c r="AH25" s="28"/>
      <c r="AI25" s="28"/>
    </row>
    <row r="26" spans="1:35" s="24" customFormat="1" ht="15.75" thickBot="1" x14ac:dyDescent="0.3">
      <c r="A26" s="154"/>
      <c r="B26" s="156"/>
      <c r="C26" s="48" t="s">
        <v>39</v>
      </c>
      <c r="D26" s="36">
        <f t="shared" si="1"/>
        <v>1001.4099999999999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/>
      <c r="R26" s="50">
        <v>58.22</v>
      </c>
      <c r="S26" s="50">
        <v>69.87</v>
      </c>
      <c r="T26" s="36">
        <v>58.22</v>
      </c>
      <c r="U26" s="50">
        <v>58.22</v>
      </c>
      <c r="V26" s="50">
        <v>58.22</v>
      </c>
      <c r="W26" s="49"/>
      <c r="X26" s="49"/>
      <c r="Y26" s="49"/>
      <c r="Z26" s="50">
        <v>349.33</v>
      </c>
      <c r="AA26" s="49"/>
      <c r="AB26" s="50">
        <v>349.33</v>
      </c>
      <c r="AC26" s="49"/>
      <c r="AD26" s="51"/>
      <c r="AE26" s="49"/>
      <c r="AF26" s="49"/>
      <c r="AG26" s="49"/>
      <c r="AH26" s="49"/>
      <c r="AI26" s="49"/>
    </row>
    <row r="27" spans="1:35" s="24" customFormat="1" ht="15" x14ac:dyDescent="0.25">
      <c r="A27" s="153" t="s">
        <v>68</v>
      </c>
      <c r="B27" s="155" t="s">
        <v>69</v>
      </c>
      <c r="C27" s="52" t="s">
        <v>42</v>
      </c>
      <c r="D27" s="53">
        <f t="shared" si="1"/>
        <v>0.2</v>
      </c>
      <c r="E27" s="54"/>
      <c r="F27" s="54"/>
      <c r="G27" s="54"/>
      <c r="H27" s="54"/>
      <c r="I27" s="55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6"/>
      <c r="U27" s="54"/>
      <c r="V27" s="54"/>
      <c r="W27" s="54"/>
      <c r="X27" s="54"/>
      <c r="Y27" s="54"/>
      <c r="Z27" s="55"/>
      <c r="AA27" s="54">
        <v>0.2</v>
      </c>
      <c r="AB27" s="54"/>
      <c r="AC27" s="54"/>
      <c r="AD27" s="54"/>
      <c r="AE27" s="54"/>
      <c r="AF27" s="54"/>
      <c r="AG27" s="54"/>
      <c r="AH27" s="54"/>
      <c r="AI27" s="54"/>
    </row>
    <row r="28" spans="1:35" s="24" customFormat="1" ht="15.75" thickBot="1" x14ac:dyDescent="0.3">
      <c r="A28" s="154"/>
      <c r="B28" s="156"/>
      <c r="C28" s="45" t="s">
        <v>39</v>
      </c>
      <c r="D28" s="36">
        <f t="shared" si="1"/>
        <v>42.375</v>
      </c>
      <c r="E28" s="50"/>
      <c r="F28" s="50"/>
      <c r="G28" s="50"/>
      <c r="H28" s="50"/>
      <c r="I28" s="51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36"/>
      <c r="U28" s="50"/>
      <c r="V28" s="50"/>
      <c r="W28" s="50"/>
      <c r="X28" s="50"/>
      <c r="Y28" s="50"/>
      <c r="Z28" s="51"/>
      <c r="AA28" s="50">
        <v>42.375</v>
      </c>
      <c r="AB28" s="50"/>
      <c r="AC28" s="50"/>
      <c r="AD28" s="50"/>
      <c r="AE28" s="50"/>
      <c r="AF28" s="50"/>
      <c r="AG28" s="50"/>
      <c r="AH28" s="50"/>
      <c r="AI28" s="50"/>
    </row>
    <row r="29" spans="1:35" s="24" customFormat="1" ht="15" x14ac:dyDescent="0.25">
      <c r="A29" s="153" t="s">
        <v>70</v>
      </c>
      <c r="B29" s="158" t="s">
        <v>71</v>
      </c>
      <c r="C29" s="46" t="s">
        <v>42</v>
      </c>
      <c r="D29" s="53">
        <f t="shared" si="1"/>
        <v>3.2960000000000003</v>
      </c>
      <c r="E29" s="39"/>
      <c r="F29" s="39">
        <v>0.41199999999999998</v>
      </c>
      <c r="G29" s="39"/>
      <c r="H29" s="39"/>
      <c r="I29" s="39"/>
      <c r="J29" s="39">
        <v>0.128</v>
      </c>
      <c r="K29" s="39"/>
      <c r="L29" s="39"/>
      <c r="M29" s="39">
        <v>9.1999999999999998E-2</v>
      </c>
      <c r="N29" s="39"/>
      <c r="O29" s="57"/>
      <c r="P29" s="57"/>
      <c r="Q29" s="57">
        <v>0.21</v>
      </c>
      <c r="R29" s="57"/>
      <c r="S29" s="57"/>
      <c r="T29" s="57"/>
      <c r="U29" s="57"/>
      <c r="V29" s="57"/>
      <c r="W29" s="56">
        <v>0.14199999999999999</v>
      </c>
      <c r="X29" s="57"/>
      <c r="Y29" s="39"/>
      <c r="Z29" s="56">
        <v>0.86699999999999999</v>
      </c>
      <c r="AA29" s="57"/>
      <c r="AB29" s="57">
        <v>0.33</v>
      </c>
      <c r="AC29" s="57">
        <v>0.124</v>
      </c>
      <c r="AD29" s="39">
        <v>0.19800000000000001</v>
      </c>
      <c r="AE29" s="39"/>
      <c r="AF29" s="39"/>
      <c r="AG29" s="39">
        <v>0.122</v>
      </c>
      <c r="AH29" s="39">
        <v>0.67100000000000004</v>
      </c>
      <c r="AI29" s="57"/>
    </row>
    <row r="30" spans="1:35" s="24" customFormat="1" ht="15" x14ac:dyDescent="0.25">
      <c r="A30" s="157"/>
      <c r="B30" s="159"/>
      <c r="C30" s="26" t="s">
        <v>72</v>
      </c>
      <c r="D30" s="58">
        <f t="shared" si="1"/>
        <v>21</v>
      </c>
      <c r="E30" s="41"/>
      <c r="F30" s="41">
        <v>1</v>
      </c>
      <c r="G30" s="41"/>
      <c r="H30" s="41"/>
      <c r="I30" s="41"/>
      <c r="J30" s="41">
        <v>2</v>
      </c>
      <c r="K30" s="41"/>
      <c r="L30" s="41"/>
      <c r="M30" s="41">
        <v>2</v>
      </c>
      <c r="N30" s="41"/>
      <c r="O30" s="59"/>
      <c r="P30" s="59"/>
      <c r="Q30" s="59">
        <v>3</v>
      </c>
      <c r="R30" s="59"/>
      <c r="S30" s="59"/>
      <c r="T30" s="59"/>
      <c r="U30" s="59"/>
      <c r="V30" s="59"/>
      <c r="W30" s="41">
        <v>2</v>
      </c>
      <c r="X30" s="59"/>
      <c r="Y30" s="41"/>
      <c r="Z30" s="41">
        <v>2</v>
      </c>
      <c r="AA30" s="59"/>
      <c r="AB30" s="59">
        <v>0</v>
      </c>
      <c r="AC30" s="59">
        <v>2</v>
      </c>
      <c r="AD30" s="41">
        <v>3</v>
      </c>
      <c r="AE30" s="41"/>
      <c r="AF30" s="41"/>
      <c r="AG30" s="41">
        <v>2</v>
      </c>
      <c r="AH30" s="41">
        <v>2</v>
      </c>
      <c r="AI30" s="59"/>
    </row>
    <row r="31" spans="1:35" s="24" customFormat="1" ht="15.75" thickBot="1" x14ac:dyDescent="0.3">
      <c r="A31" s="154"/>
      <c r="B31" s="160"/>
      <c r="C31" s="48" t="s">
        <v>39</v>
      </c>
      <c r="D31" s="36">
        <f t="shared" si="1"/>
        <v>3698.0059999999999</v>
      </c>
      <c r="E31" s="60"/>
      <c r="F31" s="36">
        <v>390.4</v>
      </c>
      <c r="G31" s="60"/>
      <c r="H31" s="60"/>
      <c r="I31" s="36"/>
      <c r="J31" s="36">
        <v>220.1</v>
      </c>
      <c r="K31" s="60"/>
      <c r="L31" s="36"/>
      <c r="M31" s="36">
        <v>224.3</v>
      </c>
      <c r="N31" s="36"/>
      <c r="O31" s="61"/>
      <c r="P31" s="61"/>
      <c r="Q31" s="61">
        <v>342</v>
      </c>
      <c r="R31" s="61"/>
      <c r="S31" s="61"/>
      <c r="T31" s="61"/>
      <c r="U31" s="61"/>
      <c r="V31" s="61"/>
      <c r="W31" s="36">
        <v>292</v>
      </c>
      <c r="X31" s="61"/>
      <c r="Y31" s="36"/>
      <c r="Z31" s="36">
        <v>801.5</v>
      </c>
      <c r="AA31" s="61"/>
      <c r="AB31" s="61">
        <v>304.7</v>
      </c>
      <c r="AC31" s="61">
        <v>200.1</v>
      </c>
      <c r="AD31" s="36">
        <v>273.30599999999998</v>
      </c>
      <c r="AE31" s="60"/>
      <c r="AF31" s="36"/>
      <c r="AG31" s="36">
        <v>187.1</v>
      </c>
      <c r="AH31" s="36">
        <v>462.5</v>
      </c>
      <c r="AI31" s="61"/>
    </row>
    <row r="32" spans="1:35" s="24" customFormat="1" ht="15" customHeight="1" x14ac:dyDescent="0.25">
      <c r="A32" s="153" t="s">
        <v>73</v>
      </c>
      <c r="B32" s="158" t="s">
        <v>74</v>
      </c>
      <c r="C32" s="52" t="s">
        <v>42</v>
      </c>
      <c r="D32" s="53">
        <f t="shared" si="1"/>
        <v>0</v>
      </c>
      <c r="E32" s="55"/>
      <c r="F32" s="55"/>
      <c r="G32" s="55"/>
      <c r="H32" s="55"/>
      <c r="I32" s="55"/>
      <c r="J32" s="55"/>
      <c r="K32" s="54"/>
      <c r="L32" s="55"/>
      <c r="M32" s="55"/>
      <c r="N32" s="55"/>
      <c r="O32" s="56"/>
      <c r="P32" s="54"/>
      <c r="Q32" s="54"/>
      <c r="R32" s="55"/>
      <c r="S32" s="54"/>
      <c r="T32" s="56"/>
      <c r="U32" s="54"/>
      <c r="V32" s="55"/>
      <c r="W32" s="54"/>
      <c r="X32" s="55"/>
      <c r="Y32" s="55"/>
      <c r="Z32" s="54"/>
      <c r="AA32" s="55"/>
      <c r="AB32" s="55"/>
      <c r="AC32" s="55"/>
      <c r="AD32" s="55"/>
      <c r="AE32" s="55"/>
      <c r="AF32" s="55"/>
      <c r="AG32" s="55"/>
      <c r="AH32" s="55"/>
      <c r="AI32" s="55"/>
    </row>
    <row r="33" spans="1:35" s="24" customFormat="1" ht="15.75" thickBot="1" x14ac:dyDescent="0.3">
      <c r="A33" s="154"/>
      <c r="B33" s="160"/>
      <c r="C33" s="45" t="s">
        <v>39</v>
      </c>
      <c r="D33" s="36">
        <f t="shared" si="1"/>
        <v>0</v>
      </c>
      <c r="E33" s="51"/>
      <c r="F33" s="51"/>
      <c r="G33" s="51"/>
      <c r="H33" s="51"/>
      <c r="I33" s="51"/>
      <c r="J33" s="51"/>
      <c r="K33" s="50"/>
      <c r="L33" s="51"/>
      <c r="M33" s="51"/>
      <c r="N33" s="51"/>
      <c r="O33" s="50"/>
      <c r="P33" s="50"/>
      <c r="Q33" s="50"/>
      <c r="R33" s="50"/>
      <c r="S33" s="50"/>
      <c r="T33" s="36"/>
      <c r="U33" s="50"/>
      <c r="V33" s="51"/>
      <c r="W33" s="50"/>
      <c r="X33" s="51"/>
      <c r="Y33" s="51"/>
      <c r="Z33" s="50"/>
      <c r="AA33" s="51"/>
      <c r="AB33" s="51"/>
      <c r="AC33" s="51"/>
      <c r="AD33" s="51"/>
      <c r="AE33" s="51"/>
      <c r="AF33" s="50"/>
      <c r="AG33" s="51"/>
      <c r="AH33" s="51"/>
      <c r="AI33" s="51"/>
    </row>
    <row r="34" spans="1:35" s="24" customFormat="1" ht="15" customHeight="1" x14ac:dyDescent="0.25">
      <c r="A34" s="153" t="s">
        <v>75</v>
      </c>
      <c r="B34" s="158" t="s">
        <v>76</v>
      </c>
      <c r="C34" s="46" t="s">
        <v>42</v>
      </c>
      <c r="D34" s="53">
        <f t="shared" si="1"/>
        <v>0.39300000000000013</v>
      </c>
      <c r="E34" s="55"/>
      <c r="F34" s="54">
        <v>0.02</v>
      </c>
      <c r="G34" s="55"/>
      <c r="H34" s="55"/>
      <c r="I34" s="54"/>
      <c r="J34" s="55"/>
      <c r="K34" s="54"/>
      <c r="L34" s="54"/>
      <c r="M34" s="54">
        <v>3.2000000000000001E-2</v>
      </c>
      <c r="N34" s="55"/>
      <c r="O34" s="54"/>
      <c r="P34" s="54">
        <v>2.4E-2</v>
      </c>
      <c r="Q34" s="54"/>
      <c r="R34" s="54"/>
      <c r="S34" s="54"/>
      <c r="T34" s="54"/>
      <c r="U34" s="54"/>
      <c r="V34" s="54"/>
      <c r="W34" s="54">
        <v>8.0000000000000002E-3</v>
      </c>
      <c r="X34" s="54"/>
      <c r="Y34" s="54">
        <v>1.6E-2</v>
      </c>
      <c r="Z34" s="54">
        <v>0.1</v>
      </c>
      <c r="AA34" s="55"/>
      <c r="AB34" s="54">
        <v>0.1</v>
      </c>
      <c r="AC34" s="54">
        <v>1.6E-2</v>
      </c>
      <c r="AD34" s="54"/>
      <c r="AE34" s="54"/>
      <c r="AF34" s="54">
        <v>0.02</v>
      </c>
      <c r="AG34" s="54">
        <v>2.5000000000000001E-2</v>
      </c>
      <c r="AH34" s="54">
        <v>1.6E-2</v>
      </c>
      <c r="AI34" s="54">
        <v>1.6E-2</v>
      </c>
    </row>
    <row r="35" spans="1:35" s="24" customFormat="1" ht="18" customHeight="1" thickBot="1" x14ac:dyDescent="0.3">
      <c r="A35" s="154"/>
      <c r="B35" s="160"/>
      <c r="C35" s="45" t="s">
        <v>39</v>
      </c>
      <c r="D35" s="36">
        <f t="shared" si="1"/>
        <v>734.26299999999992</v>
      </c>
      <c r="E35" s="51"/>
      <c r="F35" s="50">
        <v>37.299999999999997</v>
      </c>
      <c r="G35" s="51"/>
      <c r="H35" s="51"/>
      <c r="I35" s="50"/>
      <c r="J35" s="51"/>
      <c r="K35" s="50"/>
      <c r="L35" s="50"/>
      <c r="M35" s="50">
        <v>59.8</v>
      </c>
      <c r="N35" s="51"/>
      <c r="O35" s="50"/>
      <c r="P35" s="50">
        <v>44.863</v>
      </c>
      <c r="Q35" s="50"/>
      <c r="R35" s="50"/>
      <c r="S35" s="50"/>
      <c r="T35" s="50"/>
      <c r="U35" s="50"/>
      <c r="V35" s="50"/>
      <c r="W35" s="50">
        <v>14.9</v>
      </c>
      <c r="X35" s="29"/>
      <c r="Y35" s="50">
        <v>29.9</v>
      </c>
      <c r="Z35" s="50">
        <v>186.9</v>
      </c>
      <c r="AA35" s="51"/>
      <c r="AB35" s="50">
        <v>186.9</v>
      </c>
      <c r="AC35" s="50">
        <v>29.9</v>
      </c>
      <c r="AD35" s="50"/>
      <c r="AE35" s="50"/>
      <c r="AF35" s="50">
        <v>37.299999999999997</v>
      </c>
      <c r="AG35" s="50">
        <v>46.7</v>
      </c>
      <c r="AH35" s="50">
        <v>29.9</v>
      </c>
      <c r="AI35" s="50">
        <v>29.9</v>
      </c>
    </row>
    <row r="36" spans="1:35" s="24" customFormat="1" ht="15" x14ac:dyDescent="0.25">
      <c r="A36" s="153" t="s">
        <v>77</v>
      </c>
      <c r="B36" s="155" t="s">
        <v>78</v>
      </c>
      <c r="C36" s="46" t="s">
        <v>62</v>
      </c>
      <c r="D36" s="16">
        <f t="shared" si="1"/>
        <v>0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55"/>
      <c r="P36" s="55"/>
      <c r="Q36" s="42"/>
      <c r="R36" s="42"/>
      <c r="S36" s="42"/>
      <c r="T36" s="42"/>
      <c r="U36" s="42"/>
      <c r="V36" s="42"/>
      <c r="W36" s="62"/>
      <c r="X36" s="42"/>
      <c r="Y36" s="42"/>
      <c r="Z36" s="62"/>
      <c r="AA36" s="62"/>
      <c r="AB36" s="62"/>
      <c r="AC36" s="62"/>
      <c r="AD36" s="62"/>
      <c r="AE36" s="62"/>
      <c r="AF36" s="62"/>
      <c r="AG36" s="62"/>
      <c r="AH36" s="62"/>
      <c r="AI36" s="62"/>
    </row>
    <row r="37" spans="1:35" s="24" customFormat="1" ht="15.75" thickBot="1" x14ac:dyDescent="0.3">
      <c r="A37" s="154"/>
      <c r="B37" s="156"/>
      <c r="C37" s="48" t="s">
        <v>39</v>
      </c>
      <c r="D37" s="36">
        <f t="shared" si="1"/>
        <v>0</v>
      </c>
      <c r="E37" s="51"/>
      <c r="F37" s="51"/>
      <c r="G37" s="51"/>
      <c r="H37" s="51"/>
      <c r="I37" s="50"/>
      <c r="J37" s="50"/>
      <c r="K37" s="51"/>
      <c r="L37" s="50"/>
      <c r="M37" s="50"/>
      <c r="N37" s="50"/>
      <c r="O37" s="50"/>
      <c r="P37" s="50"/>
      <c r="Q37" s="51"/>
      <c r="R37" s="51"/>
      <c r="S37" s="51"/>
      <c r="T37" s="51"/>
      <c r="U37" s="51"/>
      <c r="V37" s="51"/>
      <c r="W37" s="50"/>
      <c r="X37" s="50"/>
      <c r="Y37" s="51"/>
      <c r="Z37" s="51"/>
      <c r="AA37" s="50"/>
      <c r="AB37" s="50"/>
      <c r="AC37" s="50"/>
      <c r="AD37" s="50"/>
      <c r="AE37" s="50"/>
      <c r="AF37" s="50"/>
      <c r="AG37" s="51"/>
      <c r="AH37" s="51"/>
      <c r="AI37" s="51"/>
    </row>
    <row r="38" spans="1:35" s="24" customFormat="1" ht="15" x14ac:dyDescent="0.25">
      <c r="A38" s="153" t="s">
        <v>79</v>
      </c>
      <c r="B38" s="161" t="s">
        <v>80</v>
      </c>
      <c r="C38" s="52" t="s">
        <v>62</v>
      </c>
      <c r="D38" s="16">
        <f t="shared" si="1"/>
        <v>0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1:35" s="24" customFormat="1" ht="15.75" thickBot="1" x14ac:dyDescent="0.3">
      <c r="A39" s="154"/>
      <c r="B39" s="162"/>
      <c r="C39" s="45" t="s">
        <v>39</v>
      </c>
      <c r="D39" s="36">
        <f t="shared" si="1"/>
        <v>0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</row>
    <row r="40" spans="1:35" s="65" customFormat="1" ht="15" x14ac:dyDescent="0.25">
      <c r="A40" s="131" t="s">
        <v>81</v>
      </c>
      <c r="B40" s="155" t="s">
        <v>82</v>
      </c>
      <c r="C40" s="64" t="s">
        <v>67</v>
      </c>
      <c r="D40" s="53">
        <f t="shared" si="1"/>
        <v>3.5000000000000003E-2</v>
      </c>
      <c r="E40" s="54"/>
      <c r="F40" s="54"/>
      <c r="G40" s="54"/>
      <c r="H40" s="54">
        <v>3.5000000000000003E-2</v>
      </c>
      <c r="I40" s="62"/>
      <c r="J40" s="62"/>
      <c r="K40" s="62"/>
      <c r="L40" s="62"/>
      <c r="M40" s="62"/>
      <c r="N40" s="62"/>
      <c r="O40" s="62"/>
      <c r="P40" s="54"/>
      <c r="Q40" s="62"/>
      <c r="R40" s="62"/>
      <c r="S40" s="62"/>
      <c r="T40" s="54"/>
      <c r="U40" s="62"/>
      <c r="V40" s="62"/>
      <c r="W40" s="54"/>
      <c r="X40" s="62"/>
      <c r="Y40" s="62"/>
      <c r="Z40" s="62"/>
      <c r="AA40" s="62"/>
      <c r="AB40" s="62"/>
      <c r="AC40" s="62"/>
      <c r="AD40" s="54"/>
      <c r="AE40" s="62"/>
      <c r="AF40" s="62"/>
      <c r="AG40" s="62"/>
      <c r="AH40" s="54"/>
      <c r="AI40" s="62"/>
    </row>
    <row r="41" spans="1:35" s="65" customFormat="1" ht="15.75" thickBot="1" x14ac:dyDescent="0.3">
      <c r="A41" s="163"/>
      <c r="B41" s="156"/>
      <c r="C41" s="66" t="s">
        <v>39</v>
      </c>
      <c r="D41" s="36">
        <f t="shared" si="1"/>
        <v>44.7</v>
      </c>
      <c r="E41" s="50"/>
      <c r="F41" s="50"/>
      <c r="G41" s="50"/>
      <c r="H41" s="50">
        <v>44.7</v>
      </c>
      <c r="I41" s="50"/>
      <c r="J41" s="51"/>
      <c r="K41" s="50"/>
      <c r="L41" s="51"/>
      <c r="M41" s="51"/>
      <c r="N41" s="51"/>
      <c r="O41" s="51"/>
      <c r="P41" s="50"/>
      <c r="Q41" s="51"/>
      <c r="R41" s="51"/>
      <c r="S41" s="50"/>
      <c r="T41" s="50"/>
      <c r="U41" s="51"/>
      <c r="V41" s="51"/>
      <c r="W41" s="50"/>
      <c r="X41" s="51"/>
      <c r="Y41" s="50"/>
      <c r="Z41" s="50"/>
      <c r="AA41" s="51"/>
      <c r="AB41" s="51"/>
      <c r="AC41" s="51"/>
      <c r="AD41" s="50"/>
      <c r="AE41" s="51"/>
      <c r="AF41" s="50"/>
      <c r="AG41" s="51"/>
      <c r="AH41" s="50"/>
      <c r="AI41" s="50"/>
    </row>
    <row r="42" spans="1:35" s="24" customFormat="1" ht="15" x14ac:dyDescent="0.25">
      <c r="A42" s="153" t="s">
        <v>83</v>
      </c>
      <c r="B42" s="164" t="s">
        <v>84</v>
      </c>
      <c r="C42" s="52" t="s">
        <v>62</v>
      </c>
      <c r="D42" s="67">
        <f>E42+F42+G42+H42+I42+J42+K42+L42+M42+N42+O42+P42+Q42+R42+S42+T42+U42+V42+W42+X42+Y42+Z42+AA42+AB42+AC42+AD42+AE42+AF42+AG42+AH42+AI42</f>
        <v>165</v>
      </c>
      <c r="E42" s="39">
        <v>0</v>
      </c>
      <c r="F42" s="68">
        <v>4</v>
      </c>
      <c r="G42" s="39">
        <v>1</v>
      </c>
      <c r="H42" s="39">
        <v>1</v>
      </c>
      <c r="I42" s="39">
        <v>1</v>
      </c>
      <c r="J42" s="39">
        <v>4</v>
      </c>
      <c r="K42" s="39">
        <v>3</v>
      </c>
      <c r="L42" s="39">
        <v>1</v>
      </c>
      <c r="M42" s="39">
        <v>4</v>
      </c>
      <c r="N42" s="39">
        <v>2</v>
      </c>
      <c r="O42" s="39">
        <v>2</v>
      </c>
      <c r="P42" s="39">
        <v>3</v>
      </c>
      <c r="Q42" s="39">
        <v>3</v>
      </c>
      <c r="R42" s="39">
        <v>3</v>
      </c>
      <c r="S42" s="39">
        <v>2</v>
      </c>
      <c r="T42" s="39">
        <v>3</v>
      </c>
      <c r="U42" s="39">
        <v>2</v>
      </c>
      <c r="V42" s="39">
        <v>2</v>
      </c>
      <c r="W42" s="39">
        <v>2</v>
      </c>
      <c r="X42" s="39">
        <v>2</v>
      </c>
      <c r="Y42" s="39">
        <v>1</v>
      </c>
      <c r="Z42" s="39">
        <v>48</v>
      </c>
      <c r="AA42" s="39">
        <v>2</v>
      </c>
      <c r="AB42" s="39">
        <v>48</v>
      </c>
      <c r="AC42" s="39">
        <v>2</v>
      </c>
      <c r="AD42" s="39">
        <v>7</v>
      </c>
      <c r="AE42" s="39">
        <v>1</v>
      </c>
      <c r="AF42" s="39">
        <v>2</v>
      </c>
      <c r="AG42" s="39">
        <v>5</v>
      </c>
      <c r="AH42" s="39">
        <v>2</v>
      </c>
      <c r="AI42" s="39">
        <v>2</v>
      </c>
    </row>
    <row r="43" spans="1:35" s="24" customFormat="1" ht="15" x14ac:dyDescent="0.25">
      <c r="A43" s="143"/>
      <c r="B43" s="165"/>
      <c r="C43" s="48" t="s">
        <v>39</v>
      </c>
      <c r="D43" s="47">
        <f>E43+F43+G43+H43+I43+J43+K43+L43+M43+N43+O43+P43+Q43+R43+S43+T43+U43+V43+W43+X43+Y43+Z43+AA43+AB43+AC43+AD43+AE43+AF43+AG43+AH43+AI43</f>
        <v>302.44599999999997</v>
      </c>
      <c r="E43" s="29">
        <v>0</v>
      </c>
      <c r="F43" s="69">
        <v>5.2949999999999999</v>
      </c>
      <c r="G43" s="29">
        <v>1.3240000000000001</v>
      </c>
      <c r="H43" s="29">
        <v>1.3240000000000001</v>
      </c>
      <c r="I43" s="29">
        <v>1.3240000000000001</v>
      </c>
      <c r="J43" s="29">
        <v>5.2949999999999999</v>
      </c>
      <c r="K43" s="29">
        <v>3.9710000000000001</v>
      </c>
      <c r="L43" s="29">
        <v>1.3240000000000001</v>
      </c>
      <c r="M43" s="29">
        <v>5.2949999999999999</v>
      </c>
      <c r="N43" s="29">
        <v>2.6469999999999998</v>
      </c>
      <c r="O43" s="29">
        <v>2.6469999999999998</v>
      </c>
      <c r="P43" s="29">
        <v>3.9710000000000001</v>
      </c>
      <c r="Q43" s="29">
        <v>3.9710000000000001</v>
      </c>
      <c r="R43" s="29">
        <v>3.9710000000000001</v>
      </c>
      <c r="S43" s="29">
        <v>2.6469999999999998</v>
      </c>
      <c r="T43" s="29">
        <v>3.9710000000000001</v>
      </c>
      <c r="U43" s="29">
        <v>2.6469999999999998</v>
      </c>
      <c r="V43" s="29">
        <v>2.6469999999999998</v>
      </c>
      <c r="W43" s="29">
        <v>2.6469999999999998</v>
      </c>
      <c r="X43" s="29">
        <v>2.6469999999999998</v>
      </c>
      <c r="Y43" s="29">
        <v>1.325</v>
      </c>
      <c r="Z43" s="29">
        <v>105.556</v>
      </c>
      <c r="AA43" s="29">
        <v>2.6469999999999998</v>
      </c>
      <c r="AB43" s="29">
        <v>105.556</v>
      </c>
      <c r="AC43" s="29">
        <v>2.6469999999999998</v>
      </c>
      <c r="AD43" s="29">
        <v>9.266</v>
      </c>
      <c r="AE43" s="29">
        <v>1.325</v>
      </c>
      <c r="AF43" s="29">
        <v>2.6469999999999998</v>
      </c>
      <c r="AG43" s="29">
        <v>6.6180000000000003</v>
      </c>
      <c r="AH43" s="29">
        <v>2.6469999999999998</v>
      </c>
      <c r="AI43" s="29">
        <v>2.6469999999999998</v>
      </c>
    </row>
    <row r="44" spans="1:35" s="24" customFormat="1" ht="15" x14ac:dyDescent="0.25">
      <c r="A44" s="134" t="s">
        <v>85</v>
      </c>
      <c r="B44" s="166" t="s">
        <v>86</v>
      </c>
      <c r="C44" s="26" t="s">
        <v>62</v>
      </c>
      <c r="D44" s="16">
        <f t="shared" si="1"/>
        <v>20</v>
      </c>
      <c r="E44" s="41"/>
      <c r="F44" s="41">
        <v>4</v>
      </c>
      <c r="G44" s="41"/>
      <c r="H44" s="41"/>
      <c r="I44" s="41">
        <v>2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>
        <v>5</v>
      </c>
      <c r="AC44" s="41"/>
      <c r="AD44" s="41"/>
      <c r="AE44" s="41"/>
      <c r="AF44" s="41">
        <v>4</v>
      </c>
      <c r="AG44" s="41">
        <v>5</v>
      </c>
      <c r="AH44" s="41"/>
      <c r="AI44" s="41"/>
    </row>
    <row r="45" spans="1:35" s="24" customFormat="1" ht="15" x14ac:dyDescent="0.25">
      <c r="A45" s="135"/>
      <c r="B45" s="165"/>
      <c r="C45" s="26" t="s">
        <v>39</v>
      </c>
      <c r="D45" s="27">
        <f t="shared" si="1"/>
        <v>365</v>
      </c>
      <c r="E45" s="28"/>
      <c r="F45" s="29">
        <v>80</v>
      </c>
      <c r="G45" s="28"/>
      <c r="H45" s="28"/>
      <c r="I45" s="29">
        <v>30</v>
      </c>
      <c r="J45" s="29"/>
      <c r="K45" s="29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9"/>
      <c r="W45" s="28"/>
      <c r="X45" s="28"/>
      <c r="Y45" s="28"/>
      <c r="Z45" s="29"/>
      <c r="AA45" s="28"/>
      <c r="AB45" s="29">
        <v>100</v>
      </c>
      <c r="AC45" s="28"/>
      <c r="AD45" s="28"/>
      <c r="AE45" s="29"/>
      <c r="AF45" s="29">
        <v>80</v>
      </c>
      <c r="AG45" s="29">
        <v>75</v>
      </c>
      <c r="AH45" s="28"/>
      <c r="AI45" s="29"/>
    </row>
    <row r="46" spans="1:35" s="71" customFormat="1" ht="15.75" customHeight="1" x14ac:dyDescent="0.25">
      <c r="A46" s="134" t="s">
        <v>87</v>
      </c>
      <c r="B46" s="166" t="s">
        <v>88</v>
      </c>
      <c r="C46" s="26" t="s">
        <v>62</v>
      </c>
      <c r="D46" s="58">
        <f t="shared" si="1"/>
        <v>61</v>
      </c>
      <c r="E46" s="41"/>
      <c r="F46" s="41"/>
      <c r="G46" s="41"/>
      <c r="H46" s="41"/>
      <c r="I46" s="70">
        <v>3</v>
      </c>
      <c r="J46" s="41"/>
      <c r="K46" s="41"/>
      <c r="L46" s="70">
        <v>4</v>
      </c>
      <c r="M46" s="70">
        <v>6</v>
      </c>
      <c r="N46" s="41"/>
      <c r="O46" s="41"/>
      <c r="P46" s="70">
        <v>16</v>
      </c>
      <c r="Q46" s="70">
        <v>12</v>
      </c>
      <c r="R46" s="70">
        <v>4</v>
      </c>
      <c r="S46" s="70">
        <v>4</v>
      </c>
      <c r="T46" s="70">
        <v>4</v>
      </c>
      <c r="U46" s="70">
        <v>4</v>
      </c>
      <c r="V46" s="70">
        <v>4</v>
      </c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</row>
    <row r="47" spans="1:35" s="71" customFormat="1" ht="17.25" customHeight="1" x14ac:dyDescent="0.25">
      <c r="A47" s="135"/>
      <c r="B47" s="165"/>
      <c r="C47" s="26" t="s">
        <v>39</v>
      </c>
      <c r="D47" s="27">
        <f t="shared" si="1"/>
        <v>1250.8349999999998</v>
      </c>
      <c r="E47" s="29"/>
      <c r="F47" s="29"/>
      <c r="G47" s="29"/>
      <c r="H47" s="29"/>
      <c r="I47" s="72">
        <v>61.37</v>
      </c>
      <c r="J47" s="28"/>
      <c r="K47" s="29"/>
      <c r="L47" s="72">
        <v>81.93</v>
      </c>
      <c r="M47" s="72">
        <v>122.745</v>
      </c>
      <c r="N47" s="29"/>
      <c r="O47" s="29"/>
      <c r="P47" s="72">
        <v>330.15</v>
      </c>
      <c r="Q47" s="72">
        <v>245.49</v>
      </c>
      <c r="R47" s="72">
        <v>81.83</v>
      </c>
      <c r="S47" s="72">
        <v>81.83</v>
      </c>
      <c r="T47" s="72">
        <v>81.83</v>
      </c>
      <c r="U47" s="72">
        <v>81.83</v>
      </c>
      <c r="V47" s="72">
        <v>81.83</v>
      </c>
      <c r="W47" s="28"/>
      <c r="X47" s="29"/>
      <c r="Y47" s="29"/>
      <c r="Z47" s="28"/>
      <c r="AA47" s="29"/>
      <c r="AB47" s="29"/>
      <c r="AC47" s="29"/>
      <c r="AD47" s="29"/>
      <c r="AE47" s="29"/>
      <c r="AF47" s="29"/>
      <c r="AG47" s="28"/>
      <c r="AH47" s="28"/>
      <c r="AI47" s="28"/>
    </row>
    <row r="48" spans="1:35" s="71" customFormat="1" ht="15" customHeight="1" x14ac:dyDescent="0.25">
      <c r="A48" s="134" t="s">
        <v>89</v>
      </c>
      <c r="B48" s="167" t="s">
        <v>90</v>
      </c>
      <c r="C48" s="26" t="s">
        <v>42</v>
      </c>
      <c r="D48" s="27">
        <f t="shared" si="1"/>
        <v>0.32400000000000007</v>
      </c>
      <c r="E48" s="42"/>
      <c r="F48" s="42"/>
      <c r="G48" s="42"/>
      <c r="H48" s="42"/>
      <c r="I48" s="42">
        <v>1.7999999999999999E-2</v>
      </c>
      <c r="J48" s="29">
        <v>1.7999999999999999E-2</v>
      </c>
      <c r="K48" s="42"/>
      <c r="L48" s="42"/>
      <c r="M48" s="42"/>
      <c r="N48" s="42"/>
      <c r="O48" s="42"/>
      <c r="P48" s="42"/>
      <c r="Q48" s="42">
        <v>2.4E-2</v>
      </c>
      <c r="R48" s="29">
        <v>0.02</v>
      </c>
      <c r="S48" s="29">
        <v>0.02</v>
      </c>
      <c r="T48" s="29">
        <v>0.02</v>
      </c>
      <c r="U48" s="29">
        <v>0.02</v>
      </c>
      <c r="V48" s="29">
        <v>0.02</v>
      </c>
      <c r="W48" s="42"/>
      <c r="X48" s="42"/>
      <c r="Y48" s="42"/>
      <c r="Z48" s="42">
        <v>0.108</v>
      </c>
      <c r="AA48" s="42"/>
      <c r="AB48" s="42"/>
      <c r="AC48" s="42">
        <v>2.5999999999999999E-2</v>
      </c>
      <c r="AD48" s="42"/>
      <c r="AE48" s="42"/>
      <c r="AF48" s="29">
        <v>0.03</v>
      </c>
      <c r="AG48" s="42"/>
      <c r="AH48" s="42"/>
      <c r="AI48" s="42"/>
    </row>
    <row r="49" spans="1:35" s="71" customFormat="1" ht="21.6" customHeight="1" x14ac:dyDescent="0.25">
      <c r="A49" s="135"/>
      <c r="B49" s="168"/>
      <c r="C49" s="26" t="s">
        <v>39</v>
      </c>
      <c r="D49" s="27">
        <f t="shared" si="1"/>
        <v>256.15000000000003</v>
      </c>
      <c r="E49" s="29"/>
      <c r="F49" s="29"/>
      <c r="G49" s="29"/>
      <c r="H49" s="29"/>
      <c r="I49" s="29">
        <v>30</v>
      </c>
      <c r="J49" s="29">
        <v>30</v>
      </c>
      <c r="K49" s="29"/>
      <c r="L49" s="28"/>
      <c r="M49" s="29"/>
      <c r="N49" s="29"/>
      <c r="O49" s="28"/>
      <c r="P49" s="28"/>
      <c r="Q49" s="29">
        <v>40</v>
      </c>
      <c r="R49" s="29">
        <v>6.4</v>
      </c>
      <c r="S49" s="29">
        <v>6.4</v>
      </c>
      <c r="T49" s="29">
        <v>6.4</v>
      </c>
      <c r="U49" s="29">
        <v>6.4</v>
      </c>
      <c r="V49" s="29">
        <v>6.4</v>
      </c>
      <c r="W49" s="28"/>
      <c r="X49" s="28"/>
      <c r="Y49" s="28"/>
      <c r="Z49" s="29">
        <v>41.95</v>
      </c>
      <c r="AA49" s="29"/>
      <c r="AB49" s="29"/>
      <c r="AC49" s="29">
        <f>21+11.2</f>
        <v>32.200000000000003</v>
      </c>
      <c r="AD49" s="29"/>
      <c r="AE49" s="28"/>
      <c r="AF49" s="29">
        <v>50</v>
      </c>
      <c r="AG49" s="29"/>
      <c r="AH49" s="28"/>
      <c r="AI49" s="29"/>
    </row>
    <row r="50" spans="1:35" s="71" customFormat="1" ht="15" x14ac:dyDescent="0.25">
      <c r="A50" s="169" t="s">
        <v>91</v>
      </c>
      <c r="B50" s="171" t="s">
        <v>92</v>
      </c>
      <c r="C50" s="73" t="s">
        <v>62</v>
      </c>
      <c r="D50" s="58">
        <f t="shared" si="1"/>
        <v>2</v>
      </c>
      <c r="E50" s="41"/>
      <c r="F50" s="41"/>
      <c r="G50" s="41"/>
      <c r="H50" s="41"/>
      <c r="I50" s="41"/>
      <c r="J50" s="41"/>
      <c r="K50" s="41">
        <v>2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</row>
    <row r="51" spans="1:35" s="71" customFormat="1" ht="15" x14ac:dyDescent="0.25">
      <c r="A51" s="170"/>
      <c r="B51" s="141"/>
      <c r="C51" s="73" t="s">
        <v>39</v>
      </c>
      <c r="D51" s="27">
        <f t="shared" si="1"/>
        <v>6.2</v>
      </c>
      <c r="E51" s="28"/>
      <c r="F51" s="28"/>
      <c r="G51" s="28"/>
      <c r="H51" s="28"/>
      <c r="I51" s="28"/>
      <c r="J51" s="28"/>
      <c r="K51" s="29">
        <v>6.2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9"/>
      <c r="AI51" s="29"/>
    </row>
    <row r="52" spans="1:35" s="71" customFormat="1" ht="15" x14ac:dyDescent="0.25">
      <c r="A52" s="134" t="s">
        <v>93</v>
      </c>
      <c r="B52" s="172" t="s">
        <v>94</v>
      </c>
      <c r="C52" s="26" t="s">
        <v>62</v>
      </c>
      <c r="D52" s="58">
        <f t="shared" si="1"/>
        <v>0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</row>
    <row r="53" spans="1:35" s="74" customFormat="1" ht="15" customHeight="1" x14ac:dyDescent="0.25">
      <c r="A53" s="135"/>
      <c r="B53" s="173"/>
      <c r="C53" s="26" t="s">
        <v>39</v>
      </c>
      <c r="D53" s="27">
        <f t="shared" si="1"/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</row>
    <row r="54" spans="1:35" s="71" customFormat="1" ht="15" customHeight="1" x14ac:dyDescent="0.25">
      <c r="A54" s="134" t="s">
        <v>95</v>
      </c>
      <c r="B54" s="166" t="s">
        <v>96</v>
      </c>
      <c r="C54" s="26" t="s">
        <v>97</v>
      </c>
      <c r="D54" s="27">
        <f t="shared" si="1"/>
        <v>0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</row>
    <row r="55" spans="1:35" s="71" customFormat="1" ht="18.600000000000001" customHeight="1" x14ac:dyDescent="0.25">
      <c r="A55" s="135"/>
      <c r="B55" s="165"/>
      <c r="C55" s="26" t="s">
        <v>39</v>
      </c>
      <c r="D55" s="27">
        <f t="shared" si="1"/>
        <v>0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</row>
    <row r="56" spans="1:35" s="24" customFormat="1" ht="15" x14ac:dyDescent="0.25">
      <c r="A56" s="134" t="s">
        <v>98</v>
      </c>
      <c r="B56" s="166" t="s">
        <v>99</v>
      </c>
      <c r="C56" s="26" t="s">
        <v>62</v>
      </c>
      <c r="D56" s="58">
        <f t="shared" si="1"/>
        <v>0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</row>
    <row r="57" spans="1:35" s="24" customFormat="1" ht="15" x14ac:dyDescent="0.25">
      <c r="A57" s="135"/>
      <c r="B57" s="165"/>
      <c r="C57" s="26" t="s">
        <v>39</v>
      </c>
      <c r="D57" s="27">
        <f t="shared" si="1"/>
        <v>0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s="24" customFormat="1" ht="15" x14ac:dyDescent="0.25">
      <c r="A58" s="142" t="s">
        <v>100</v>
      </c>
      <c r="B58" s="166" t="s">
        <v>101</v>
      </c>
      <c r="C58" s="46" t="s">
        <v>62</v>
      </c>
      <c r="D58" s="58">
        <f t="shared" si="1"/>
        <v>0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</row>
    <row r="59" spans="1:35" s="24" customFormat="1" ht="15.75" thickBot="1" x14ac:dyDescent="0.3">
      <c r="A59" s="154"/>
      <c r="B59" s="174"/>
      <c r="C59" s="45" t="s">
        <v>39</v>
      </c>
      <c r="D59" s="36">
        <f t="shared" si="1"/>
        <v>0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</row>
    <row r="60" spans="1:35" s="24" customFormat="1" ht="15" customHeight="1" x14ac:dyDescent="0.25">
      <c r="A60" s="153" t="s">
        <v>102</v>
      </c>
      <c r="B60" s="164" t="s">
        <v>103</v>
      </c>
      <c r="C60" s="46" t="s">
        <v>104</v>
      </c>
      <c r="D60" s="53">
        <f t="shared" si="1"/>
        <v>4.7E-2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>
        <v>1.4999999999999999E-2</v>
      </c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>
        <v>3.2000000000000001E-2</v>
      </c>
      <c r="AI60" s="39"/>
    </row>
    <row r="61" spans="1:35" s="24" customFormat="1" ht="20.45" customHeight="1" x14ac:dyDescent="0.25">
      <c r="A61" s="143"/>
      <c r="B61" s="165"/>
      <c r="C61" s="48" t="s">
        <v>39</v>
      </c>
      <c r="D61" s="27">
        <f t="shared" si="1"/>
        <v>19.200000000000003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7">
        <v>6.4</v>
      </c>
      <c r="R61" s="41"/>
      <c r="S61" s="41"/>
      <c r="T61" s="41"/>
      <c r="U61" s="41"/>
      <c r="V61" s="41"/>
      <c r="W61" s="41"/>
      <c r="X61" s="41"/>
      <c r="Y61" s="41"/>
      <c r="Z61" s="47"/>
      <c r="AA61" s="41"/>
      <c r="AB61" s="41"/>
      <c r="AC61" s="41"/>
      <c r="AD61" s="41"/>
      <c r="AE61" s="41"/>
      <c r="AF61" s="41"/>
      <c r="AG61" s="41"/>
      <c r="AH61" s="47">
        <v>12.8</v>
      </c>
      <c r="AI61" s="41"/>
    </row>
    <row r="62" spans="1:35" s="24" customFormat="1" ht="15" customHeight="1" x14ac:dyDescent="0.25">
      <c r="A62" s="134" t="s">
        <v>105</v>
      </c>
      <c r="B62" s="166" t="s">
        <v>106</v>
      </c>
      <c r="C62" s="26" t="s">
        <v>97</v>
      </c>
      <c r="D62" s="27">
        <f t="shared" si="1"/>
        <v>6.5000000000000002E-2</v>
      </c>
      <c r="E62" s="41">
        <v>1.4999999999999999E-2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7"/>
      <c r="R62" s="47">
        <v>0.05</v>
      </c>
      <c r="S62" s="47"/>
      <c r="T62" s="47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</row>
    <row r="63" spans="1:35" s="24" customFormat="1" ht="19.149999999999999" customHeight="1" thickBot="1" x14ac:dyDescent="0.3">
      <c r="A63" s="175"/>
      <c r="B63" s="174"/>
      <c r="C63" s="45" t="s">
        <v>39</v>
      </c>
      <c r="D63" s="36">
        <f t="shared" si="1"/>
        <v>113.75</v>
      </c>
      <c r="E63" s="36">
        <v>26.25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36"/>
      <c r="Q63" s="36"/>
      <c r="R63" s="36">
        <v>87.5</v>
      </c>
      <c r="S63" s="36"/>
      <c r="T63" s="36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</row>
    <row r="64" spans="1:35" s="24" customFormat="1" ht="19.149999999999999" customHeight="1" thickBot="1" x14ac:dyDescent="0.3">
      <c r="A64" s="76"/>
      <c r="B64" s="164" t="s">
        <v>107</v>
      </c>
      <c r="C64" s="46" t="s">
        <v>62</v>
      </c>
      <c r="D64" s="16">
        <f t="shared" si="1"/>
        <v>44</v>
      </c>
      <c r="E64" s="67"/>
      <c r="F64" s="67">
        <v>6</v>
      </c>
      <c r="G64" s="67"/>
      <c r="H64" s="67"/>
      <c r="I64" s="67"/>
      <c r="J64" s="67"/>
      <c r="K64" s="67"/>
      <c r="L64" s="67"/>
      <c r="M64" s="67">
        <v>6</v>
      </c>
      <c r="N64" s="67"/>
      <c r="O64" s="67"/>
      <c r="P64" s="56"/>
      <c r="Q64" s="67">
        <v>12</v>
      </c>
      <c r="R64" s="56"/>
      <c r="S64" s="56"/>
      <c r="T64" s="56"/>
      <c r="U64" s="67"/>
      <c r="V64" s="67"/>
      <c r="W64" s="67"/>
      <c r="X64" s="67"/>
      <c r="Y64" s="67"/>
      <c r="Z64" s="67"/>
      <c r="AA64" s="67"/>
      <c r="AB64" s="67"/>
      <c r="AC64" s="67"/>
      <c r="AD64" s="67">
        <v>12</v>
      </c>
      <c r="AE64" s="67"/>
      <c r="AF64" s="67"/>
      <c r="AG64" s="67">
        <v>8</v>
      </c>
      <c r="AH64" s="67"/>
      <c r="AI64" s="67"/>
    </row>
    <row r="65" spans="1:35" s="24" customFormat="1" ht="19.149999999999999" customHeight="1" thickBot="1" x14ac:dyDescent="0.3">
      <c r="A65" s="76"/>
      <c r="B65" s="174"/>
      <c r="C65" s="48" t="s">
        <v>39</v>
      </c>
      <c r="D65" s="36">
        <f t="shared" si="1"/>
        <v>55.19</v>
      </c>
      <c r="E65" s="77"/>
      <c r="F65" s="78">
        <v>7.52</v>
      </c>
      <c r="G65" s="77"/>
      <c r="H65" s="77"/>
      <c r="I65" s="77"/>
      <c r="J65" s="77"/>
      <c r="K65" s="77"/>
      <c r="L65" s="77"/>
      <c r="M65" s="78">
        <v>7.52</v>
      </c>
      <c r="N65" s="77"/>
      <c r="O65" s="77"/>
      <c r="P65" s="78"/>
      <c r="Q65" s="36">
        <v>15.05</v>
      </c>
      <c r="R65" s="36"/>
      <c r="S65" s="36"/>
      <c r="T65" s="36"/>
      <c r="U65" s="60"/>
      <c r="V65" s="60"/>
      <c r="W65" s="60"/>
      <c r="X65" s="60"/>
      <c r="Y65" s="60"/>
      <c r="Z65" s="60"/>
      <c r="AA65" s="60"/>
      <c r="AB65" s="60"/>
      <c r="AC65" s="60"/>
      <c r="AD65" s="36">
        <v>15.05</v>
      </c>
      <c r="AE65" s="60"/>
      <c r="AF65" s="36"/>
      <c r="AG65" s="36">
        <v>10.050000000000001</v>
      </c>
      <c r="AH65" s="60"/>
      <c r="AI65" s="60"/>
    </row>
    <row r="66" spans="1:35" s="24" customFormat="1" ht="20.45" customHeight="1" thickBot="1" x14ac:dyDescent="0.3">
      <c r="A66" s="79" t="s">
        <v>108</v>
      </c>
      <c r="B66" s="11" t="s">
        <v>109</v>
      </c>
      <c r="C66" s="12" t="s">
        <v>39</v>
      </c>
      <c r="D66" s="80">
        <f t="shared" si="1"/>
        <v>1187.482</v>
      </c>
      <c r="E66" s="81">
        <f t="shared" ref="E66:AI66" si="4">E68+E78+E80</f>
        <v>16.684000000000001</v>
      </c>
      <c r="F66" s="81">
        <f t="shared" si="4"/>
        <v>115.48299999999999</v>
      </c>
      <c r="G66" s="81">
        <f t="shared" si="4"/>
        <v>21.454999999999998</v>
      </c>
      <c r="H66" s="81">
        <f t="shared" si="4"/>
        <v>21.445</v>
      </c>
      <c r="I66" s="81">
        <f t="shared" si="4"/>
        <v>17.671999999999997</v>
      </c>
      <c r="J66" s="81">
        <f t="shared" si="4"/>
        <v>42.509</v>
      </c>
      <c r="K66" s="81">
        <f t="shared" si="4"/>
        <v>111.143</v>
      </c>
      <c r="L66" s="81">
        <f t="shared" si="4"/>
        <v>21.372</v>
      </c>
      <c r="M66" s="81">
        <f t="shared" si="4"/>
        <v>38.58</v>
      </c>
      <c r="N66" s="81">
        <f t="shared" si="4"/>
        <v>35.112000000000002</v>
      </c>
      <c r="O66" s="81">
        <f t="shared" si="4"/>
        <v>26.273</v>
      </c>
      <c r="P66" s="81">
        <f t="shared" si="4"/>
        <v>27.664999999999999</v>
      </c>
      <c r="Q66" s="82">
        <f t="shared" si="4"/>
        <v>51.191999999999993</v>
      </c>
      <c r="R66" s="82">
        <f t="shared" si="4"/>
        <v>28.753999999999998</v>
      </c>
      <c r="S66" s="82">
        <f t="shared" si="4"/>
        <v>28.753999999999998</v>
      </c>
      <c r="T66" s="82">
        <f t="shared" si="4"/>
        <v>43.548000000000002</v>
      </c>
      <c r="U66" s="82">
        <f t="shared" si="4"/>
        <v>27.597999999999999</v>
      </c>
      <c r="V66" s="82">
        <f t="shared" si="4"/>
        <v>24.024000000000001</v>
      </c>
      <c r="W66" s="82">
        <f t="shared" si="4"/>
        <v>33.549999999999997</v>
      </c>
      <c r="X66" s="82">
        <f t="shared" si="4"/>
        <v>21.643000000000001</v>
      </c>
      <c r="Y66" s="83">
        <f t="shared" si="4"/>
        <v>27.597999999999999</v>
      </c>
      <c r="Z66" s="83">
        <f>Z68+Z78+Z80</f>
        <v>63.347999999999999</v>
      </c>
      <c r="AA66" s="83">
        <f>AA68+AA78+AA80</f>
        <v>26.273</v>
      </c>
      <c r="AB66" s="83">
        <f>AB68+AB78+AB80</f>
        <v>63.347999999999999</v>
      </c>
      <c r="AC66" s="82">
        <f t="shared" ref="AC66" si="5">AC68+AC78+AC80</f>
        <v>28.993000000000002</v>
      </c>
      <c r="AD66" s="83">
        <f t="shared" si="4"/>
        <v>26.273</v>
      </c>
      <c r="AE66" s="83">
        <f t="shared" si="4"/>
        <v>26.273</v>
      </c>
      <c r="AF66" s="83">
        <f t="shared" si="4"/>
        <v>26.273</v>
      </c>
      <c r="AG66" s="83">
        <f t="shared" si="4"/>
        <v>26.273</v>
      </c>
      <c r="AH66" s="83">
        <f t="shared" si="4"/>
        <v>58.236999999999995</v>
      </c>
      <c r="AI66" s="83">
        <f t="shared" si="4"/>
        <v>60.137</v>
      </c>
    </row>
    <row r="67" spans="1:35" s="24" customFormat="1" ht="15" x14ac:dyDescent="0.25">
      <c r="A67" s="176" t="s">
        <v>110</v>
      </c>
      <c r="B67" s="178" t="s">
        <v>111</v>
      </c>
      <c r="C67" s="84" t="s">
        <v>67</v>
      </c>
      <c r="D67" s="85">
        <f t="shared" si="1"/>
        <v>0.27100000000000013</v>
      </c>
      <c r="E67" s="86">
        <f t="shared" ref="E67:V68" si="6">E69+E71+E73+E75</f>
        <v>5.0000000000000001E-3</v>
      </c>
      <c r="F67" s="86">
        <f t="shared" si="6"/>
        <v>0.03</v>
      </c>
      <c r="G67" s="86">
        <f t="shared" si="6"/>
        <v>5.0000000000000001E-3</v>
      </c>
      <c r="H67" s="86">
        <f t="shared" si="6"/>
        <v>5.0000000000000001E-3</v>
      </c>
      <c r="I67" s="86">
        <f t="shared" si="6"/>
        <v>4.0000000000000001E-3</v>
      </c>
      <c r="J67" s="86">
        <f t="shared" si="6"/>
        <v>6.0000000000000001E-3</v>
      </c>
      <c r="K67" s="86">
        <f t="shared" si="6"/>
        <v>0.03</v>
      </c>
      <c r="L67" s="86">
        <f t="shared" si="6"/>
        <v>7.0000000000000001E-3</v>
      </c>
      <c r="M67" s="86">
        <f t="shared" si="6"/>
        <v>9.0000000000000011E-3</v>
      </c>
      <c r="N67" s="86">
        <f t="shared" si="6"/>
        <v>6.0000000000000001E-3</v>
      </c>
      <c r="O67" s="86">
        <f t="shared" si="6"/>
        <v>6.0000000000000001E-3</v>
      </c>
      <c r="P67" s="86">
        <f t="shared" si="6"/>
        <v>7.0000000000000001E-3</v>
      </c>
      <c r="Q67" s="87">
        <f t="shared" si="6"/>
        <v>1.4E-2</v>
      </c>
      <c r="R67" s="87">
        <f t="shared" si="6"/>
        <v>8.0000000000000002E-3</v>
      </c>
      <c r="S67" s="87">
        <f t="shared" si="6"/>
        <v>8.0000000000000002E-3</v>
      </c>
      <c r="T67" s="87">
        <f t="shared" si="6"/>
        <v>8.0000000000000002E-3</v>
      </c>
      <c r="U67" s="87">
        <f t="shared" si="6"/>
        <v>7.0000000000000001E-3</v>
      </c>
      <c r="V67" s="87">
        <f t="shared" si="6"/>
        <v>7.0000000000000001E-3</v>
      </c>
      <c r="W67" s="87">
        <f>W69+W71+W73+W75</f>
        <v>7.0000000000000001E-3</v>
      </c>
      <c r="X67" s="87">
        <f t="shared" ref="X67:AI68" si="7">X69+X71+X73+X75</f>
        <v>7.0000000000000001E-3</v>
      </c>
      <c r="Y67" s="86">
        <f t="shared" si="7"/>
        <v>7.0000000000000001E-3</v>
      </c>
      <c r="Z67" s="86">
        <f t="shared" si="7"/>
        <v>6.0000000000000001E-3</v>
      </c>
      <c r="AA67" s="86">
        <f t="shared" si="7"/>
        <v>6.0000000000000001E-3</v>
      </c>
      <c r="AB67" s="86">
        <f t="shared" si="7"/>
        <v>6.0000000000000001E-3</v>
      </c>
      <c r="AC67" s="87">
        <f t="shared" si="7"/>
        <v>7.0000000000000001E-3</v>
      </c>
      <c r="AD67" s="86">
        <f t="shared" si="7"/>
        <v>6.0000000000000001E-3</v>
      </c>
      <c r="AE67" s="86">
        <f t="shared" si="7"/>
        <v>6.0000000000000001E-3</v>
      </c>
      <c r="AF67" s="86">
        <f t="shared" si="7"/>
        <v>6.0000000000000001E-3</v>
      </c>
      <c r="AG67" s="86">
        <f t="shared" si="7"/>
        <v>6.0000000000000001E-3</v>
      </c>
      <c r="AH67" s="86">
        <f t="shared" si="7"/>
        <v>1.3999999999999999E-2</v>
      </c>
      <c r="AI67" s="86">
        <f t="shared" si="7"/>
        <v>1.4999999999999999E-2</v>
      </c>
    </row>
    <row r="68" spans="1:35" s="24" customFormat="1" ht="15" x14ac:dyDescent="0.25">
      <c r="A68" s="177"/>
      <c r="B68" s="179"/>
      <c r="C68" s="20" t="s">
        <v>39</v>
      </c>
      <c r="D68" s="21">
        <f t="shared" si="1"/>
        <v>375.15100000000012</v>
      </c>
      <c r="E68" s="87">
        <f t="shared" si="6"/>
        <v>7.1589999999999998</v>
      </c>
      <c r="F68" s="87">
        <f t="shared" si="6"/>
        <v>40.732999999999997</v>
      </c>
      <c r="G68" s="87">
        <f t="shared" si="6"/>
        <v>7.1689999999999996</v>
      </c>
      <c r="H68" s="87">
        <f t="shared" si="6"/>
        <v>7.1589999999999998</v>
      </c>
      <c r="I68" s="87">
        <f t="shared" si="6"/>
        <v>5.7669999999999995</v>
      </c>
      <c r="J68" s="87">
        <f t="shared" si="6"/>
        <v>8.4130000000000003</v>
      </c>
      <c r="K68" s="87">
        <f t="shared" si="6"/>
        <v>40.732999999999997</v>
      </c>
      <c r="L68" s="87">
        <f t="shared" si="6"/>
        <v>9.4669999999999987</v>
      </c>
      <c r="M68" s="87">
        <f t="shared" si="6"/>
        <v>11.881</v>
      </c>
      <c r="N68" s="87">
        <f t="shared" si="6"/>
        <v>8.4130000000000003</v>
      </c>
      <c r="O68" s="87">
        <f t="shared" si="6"/>
        <v>8.4130000000000003</v>
      </c>
      <c r="P68" s="87">
        <f t="shared" si="6"/>
        <v>9.8049999999999997</v>
      </c>
      <c r="Q68" s="87">
        <f t="shared" si="6"/>
        <v>18.537999999999997</v>
      </c>
      <c r="R68" s="87">
        <f t="shared" si="6"/>
        <v>10.893999999999998</v>
      </c>
      <c r="S68" s="87">
        <f t="shared" si="6"/>
        <v>10.893999999999998</v>
      </c>
      <c r="T68" s="87">
        <f t="shared" si="6"/>
        <v>10.893999999999998</v>
      </c>
      <c r="U68" s="87">
        <f t="shared" si="6"/>
        <v>9.7379999999999995</v>
      </c>
      <c r="V68" s="87">
        <f t="shared" si="6"/>
        <v>9.7379999999999995</v>
      </c>
      <c r="W68" s="87">
        <f>W70+W72+W74+W76</f>
        <v>9.7379999999999995</v>
      </c>
      <c r="X68" s="87">
        <f t="shared" si="7"/>
        <v>9.7379999999999995</v>
      </c>
      <c r="Y68" s="87">
        <f t="shared" si="7"/>
        <v>9.7379999999999995</v>
      </c>
      <c r="Z68" s="87">
        <f t="shared" si="7"/>
        <v>8.581999999999999</v>
      </c>
      <c r="AA68" s="87">
        <f t="shared" si="7"/>
        <v>8.4130000000000003</v>
      </c>
      <c r="AB68" s="87">
        <f t="shared" si="7"/>
        <v>8.581999999999999</v>
      </c>
      <c r="AC68" s="87">
        <f t="shared" si="7"/>
        <v>9.7379999999999995</v>
      </c>
      <c r="AD68" s="87">
        <f t="shared" si="7"/>
        <v>8.4130000000000003</v>
      </c>
      <c r="AE68" s="87">
        <f t="shared" si="7"/>
        <v>8.4130000000000003</v>
      </c>
      <c r="AF68" s="87">
        <f t="shared" si="7"/>
        <v>8.4130000000000003</v>
      </c>
      <c r="AG68" s="87">
        <f t="shared" si="7"/>
        <v>8.4130000000000003</v>
      </c>
      <c r="AH68" s="87">
        <f t="shared" si="7"/>
        <v>19.631</v>
      </c>
      <c r="AI68" s="87">
        <f t="shared" si="7"/>
        <v>21.530999999999999</v>
      </c>
    </row>
    <row r="69" spans="1:35" ht="15" x14ac:dyDescent="0.25">
      <c r="A69" s="142" t="s">
        <v>112</v>
      </c>
      <c r="B69" s="136" t="s">
        <v>113</v>
      </c>
      <c r="C69" s="26" t="s">
        <v>114</v>
      </c>
      <c r="D69" s="27">
        <f t="shared" si="1"/>
        <v>4.2000000000000023E-2</v>
      </c>
      <c r="E69" s="29">
        <v>1E-3</v>
      </c>
      <c r="F69" s="29">
        <v>4.0000000000000001E-3</v>
      </c>
      <c r="G69" s="29">
        <v>1E-3</v>
      </c>
      <c r="H69" s="29">
        <v>1E-3</v>
      </c>
      <c r="I69" s="29">
        <v>1E-3</v>
      </c>
      <c r="J69" s="29">
        <v>1E-3</v>
      </c>
      <c r="K69" s="29">
        <v>4.0000000000000001E-3</v>
      </c>
      <c r="L69" s="29">
        <v>1E-3</v>
      </c>
      <c r="M69" s="29">
        <v>1E-3</v>
      </c>
      <c r="N69" s="29">
        <v>1E-3</v>
      </c>
      <c r="O69" s="29">
        <v>1E-3</v>
      </c>
      <c r="P69" s="29">
        <v>1E-3</v>
      </c>
      <c r="Q69" s="29">
        <v>1E-3</v>
      </c>
      <c r="R69" s="29">
        <v>1E-3</v>
      </c>
      <c r="S69" s="29">
        <v>1E-3</v>
      </c>
      <c r="T69" s="29">
        <v>1E-3</v>
      </c>
      <c r="U69" s="29">
        <v>1E-3</v>
      </c>
      <c r="V69" s="29">
        <v>1E-3</v>
      </c>
      <c r="W69" s="29">
        <v>1E-3</v>
      </c>
      <c r="X69" s="29">
        <v>1E-3</v>
      </c>
      <c r="Y69" s="29">
        <v>1E-3</v>
      </c>
      <c r="Z69" s="29">
        <v>1E-3</v>
      </c>
      <c r="AA69" s="29">
        <v>1E-3</v>
      </c>
      <c r="AB69" s="29">
        <v>1E-3</v>
      </c>
      <c r="AC69" s="29">
        <v>1E-3</v>
      </c>
      <c r="AD69" s="29">
        <v>1E-3</v>
      </c>
      <c r="AE69" s="29">
        <v>1E-3</v>
      </c>
      <c r="AF69" s="29">
        <v>1E-3</v>
      </c>
      <c r="AG69" s="29">
        <v>1E-3</v>
      </c>
      <c r="AH69" s="29">
        <v>3.0000000000000001E-3</v>
      </c>
      <c r="AI69" s="29">
        <v>4.0000000000000001E-3</v>
      </c>
    </row>
    <row r="70" spans="1:35" ht="15" x14ac:dyDescent="0.25">
      <c r="A70" s="143"/>
      <c r="B70" s="137"/>
      <c r="C70" s="26" t="s">
        <v>39</v>
      </c>
      <c r="D70" s="27">
        <f t="shared" si="1"/>
        <v>79.48</v>
      </c>
      <c r="E70" s="29">
        <v>1.89</v>
      </c>
      <c r="F70" s="29">
        <v>7.57</v>
      </c>
      <c r="G70" s="29">
        <v>1.9</v>
      </c>
      <c r="H70" s="29">
        <v>1.89</v>
      </c>
      <c r="I70" s="29">
        <v>1.89</v>
      </c>
      <c r="J70" s="29">
        <v>1.89</v>
      </c>
      <c r="K70" s="29">
        <v>7.57</v>
      </c>
      <c r="L70" s="29">
        <v>1.89</v>
      </c>
      <c r="M70" s="29">
        <v>1.89</v>
      </c>
      <c r="N70" s="29">
        <v>1.89</v>
      </c>
      <c r="O70" s="29">
        <v>1.89</v>
      </c>
      <c r="P70" s="29">
        <v>1.89</v>
      </c>
      <c r="Q70" s="29">
        <v>1.89</v>
      </c>
      <c r="R70" s="29">
        <v>1.89</v>
      </c>
      <c r="S70" s="29">
        <v>1.89</v>
      </c>
      <c r="T70" s="29">
        <v>1.89</v>
      </c>
      <c r="U70" s="29">
        <v>1.89</v>
      </c>
      <c r="V70" s="29">
        <v>1.89</v>
      </c>
      <c r="W70" s="29">
        <v>1.89</v>
      </c>
      <c r="X70" s="29">
        <v>1.89</v>
      </c>
      <c r="Y70" s="29">
        <v>1.89</v>
      </c>
      <c r="Z70" s="29">
        <v>1.89</v>
      </c>
      <c r="AA70" s="29">
        <v>1.89</v>
      </c>
      <c r="AB70" s="29">
        <v>1.89</v>
      </c>
      <c r="AC70" s="29">
        <v>1.89</v>
      </c>
      <c r="AD70" s="29">
        <v>1.89</v>
      </c>
      <c r="AE70" s="29">
        <v>1.89</v>
      </c>
      <c r="AF70" s="29">
        <v>1.89</v>
      </c>
      <c r="AG70" s="29">
        <v>1.89</v>
      </c>
      <c r="AH70" s="29">
        <v>5.7</v>
      </c>
      <c r="AI70" s="29">
        <v>7.6</v>
      </c>
    </row>
    <row r="71" spans="1:35" ht="15" x14ac:dyDescent="0.25">
      <c r="A71" s="142" t="s">
        <v>115</v>
      </c>
      <c r="B71" s="136" t="s">
        <v>116</v>
      </c>
      <c r="C71" s="26" t="s">
        <v>67</v>
      </c>
      <c r="D71" s="27">
        <f t="shared" ref="D71:D91" si="8">E71+F71+G71+H71+I71+J71+K71+L71+M71+N71+O71+P71+Q71+R71+S71+T71+U71+V71+W71+X71+Y71+Z71+AA71+AB71+AC71+AD71+AE71+AF71+AG71+AH71+AI71</f>
        <v>9.5000000000000057E-2</v>
      </c>
      <c r="E71" s="42">
        <v>1E-3</v>
      </c>
      <c r="F71" s="42">
        <v>3.0000000000000001E-3</v>
      </c>
      <c r="G71" s="42">
        <v>1E-3</v>
      </c>
      <c r="H71" s="42">
        <v>1E-3</v>
      </c>
      <c r="I71" s="42">
        <v>1E-3</v>
      </c>
      <c r="J71" s="42">
        <v>3.0000000000000001E-3</v>
      </c>
      <c r="K71" s="42">
        <v>3.0000000000000001E-3</v>
      </c>
      <c r="L71" s="42">
        <v>1E-3</v>
      </c>
      <c r="M71" s="42">
        <v>3.0000000000000001E-3</v>
      </c>
      <c r="N71" s="42">
        <v>3.0000000000000001E-3</v>
      </c>
      <c r="O71" s="42">
        <v>3.0000000000000001E-3</v>
      </c>
      <c r="P71" s="42">
        <v>3.0000000000000001E-3</v>
      </c>
      <c r="Q71" s="42">
        <v>4.0000000000000001E-3</v>
      </c>
      <c r="R71" s="42">
        <v>4.0000000000000001E-3</v>
      </c>
      <c r="S71" s="42">
        <v>4.0000000000000001E-3</v>
      </c>
      <c r="T71" s="42">
        <v>4.0000000000000001E-3</v>
      </c>
      <c r="U71" s="42">
        <v>4.0000000000000001E-3</v>
      </c>
      <c r="V71" s="42">
        <v>4.0000000000000001E-3</v>
      </c>
      <c r="W71" s="42">
        <v>4.0000000000000001E-3</v>
      </c>
      <c r="X71" s="42">
        <v>4.0000000000000001E-3</v>
      </c>
      <c r="Y71" s="42">
        <v>4.0000000000000001E-3</v>
      </c>
      <c r="Z71" s="29">
        <v>4.0000000000000001E-3</v>
      </c>
      <c r="AA71" s="42">
        <v>3.0000000000000001E-3</v>
      </c>
      <c r="AB71" s="29">
        <v>4.0000000000000001E-3</v>
      </c>
      <c r="AC71" s="42">
        <v>4.0000000000000001E-3</v>
      </c>
      <c r="AD71" s="42">
        <v>3.0000000000000001E-3</v>
      </c>
      <c r="AE71" s="42">
        <v>3.0000000000000001E-3</v>
      </c>
      <c r="AF71" s="42">
        <v>3.0000000000000001E-3</v>
      </c>
      <c r="AG71" s="42">
        <v>3.0000000000000001E-3</v>
      </c>
      <c r="AH71" s="42">
        <v>3.0000000000000001E-3</v>
      </c>
      <c r="AI71" s="42">
        <v>3.0000000000000001E-3</v>
      </c>
    </row>
    <row r="72" spans="1:35" ht="15" x14ac:dyDescent="0.25">
      <c r="A72" s="143"/>
      <c r="B72" s="137"/>
      <c r="C72" s="26" t="s">
        <v>39</v>
      </c>
      <c r="D72" s="27">
        <f t="shared" si="8"/>
        <v>125.87499999999993</v>
      </c>
      <c r="E72" s="29">
        <v>1.325</v>
      </c>
      <c r="F72" s="29">
        <v>3.9750000000000001</v>
      </c>
      <c r="G72" s="29">
        <v>1.325</v>
      </c>
      <c r="H72" s="29">
        <v>1.325</v>
      </c>
      <c r="I72" s="29">
        <v>1.325</v>
      </c>
      <c r="J72" s="29">
        <v>3.9750000000000001</v>
      </c>
      <c r="K72" s="29">
        <v>3.9750000000000001</v>
      </c>
      <c r="L72" s="29">
        <v>1.325</v>
      </c>
      <c r="M72" s="29">
        <v>3.9750000000000001</v>
      </c>
      <c r="N72" s="29">
        <v>3.9750000000000001</v>
      </c>
      <c r="O72" s="29">
        <v>3.9750000000000001</v>
      </c>
      <c r="P72" s="29">
        <v>3.9750000000000001</v>
      </c>
      <c r="Q72" s="29">
        <v>5.3</v>
      </c>
      <c r="R72" s="29">
        <v>5.3</v>
      </c>
      <c r="S72" s="29">
        <v>5.3</v>
      </c>
      <c r="T72" s="29">
        <v>5.3</v>
      </c>
      <c r="U72" s="29">
        <v>5.3</v>
      </c>
      <c r="V72" s="29">
        <v>5.3</v>
      </c>
      <c r="W72" s="29">
        <v>5.3</v>
      </c>
      <c r="X72" s="29">
        <v>5.3</v>
      </c>
      <c r="Y72" s="29">
        <v>5.3</v>
      </c>
      <c r="Z72" s="29">
        <v>5.3</v>
      </c>
      <c r="AA72" s="29">
        <v>3.9750000000000001</v>
      </c>
      <c r="AB72" s="29">
        <v>5.3</v>
      </c>
      <c r="AC72" s="29">
        <v>5.3</v>
      </c>
      <c r="AD72" s="29">
        <v>3.9750000000000001</v>
      </c>
      <c r="AE72" s="29">
        <v>3.9750000000000001</v>
      </c>
      <c r="AF72" s="29">
        <v>3.9750000000000001</v>
      </c>
      <c r="AG72" s="29">
        <v>3.9750000000000001</v>
      </c>
      <c r="AH72" s="29">
        <v>3.9750000000000001</v>
      </c>
      <c r="AI72" s="29">
        <v>3.9750000000000001</v>
      </c>
    </row>
    <row r="73" spans="1:35" ht="15" x14ac:dyDescent="0.25">
      <c r="A73" s="142" t="s">
        <v>117</v>
      </c>
      <c r="B73" s="136" t="s">
        <v>118</v>
      </c>
      <c r="C73" s="26" t="s">
        <v>67</v>
      </c>
      <c r="D73" s="27">
        <f t="shared" si="8"/>
        <v>7.1000000000000021E-2</v>
      </c>
      <c r="E73" s="29">
        <v>1E-3</v>
      </c>
      <c r="F73" s="29">
        <v>1.2E-2</v>
      </c>
      <c r="G73" s="29">
        <v>1E-3</v>
      </c>
      <c r="H73" s="29">
        <v>1E-3</v>
      </c>
      <c r="I73" s="29">
        <v>1E-3</v>
      </c>
      <c r="J73" s="29">
        <v>1E-3</v>
      </c>
      <c r="K73" s="29">
        <v>1.2E-2</v>
      </c>
      <c r="L73" s="29">
        <v>3.0000000000000001E-3</v>
      </c>
      <c r="M73" s="29">
        <v>4.0000000000000001E-3</v>
      </c>
      <c r="N73" s="29">
        <v>1E-3</v>
      </c>
      <c r="O73" s="29">
        <v>1E-3</v>
      </c>
      <c r="P73" s="29">
        <v>1E-3</v>
      </c>
      <c r="Q73" s="29">
        <v>5.0000000000000001E-3</v>
      </c>
      <c r="R73" s="29">
        <v>2E-3</v>
      </c>
      <c r="S73" s="29">
        <v>2E-3</v>
      </c>
      <c r="T73" s="29">
        <v>2E-3</v>
      </c>
      <c r="U73" s="29">
        <v>1E-3</v>
      </c>
      <c r="V73" s="29">
        <v>1E-3</v>
      </c>
      <c r="W73" s="29">
        <v>1E-3</v>
      </c>
      <c r="X73" s="29">
        <v>1E-3</v>
      </c>
      <c r="Y73" s="29">
        <v>1E-3</v>
      </c>
      <c r="Z73" s="29"/>
      <c r="AA73" s="29">
        <v>1E-3</v>
      </c>
      <c r="AB73" s="29"/>
      <c r="AC73" s="29">
        <v>1E-3</v>
      </c>
      <c r="AD73" s="29">
        <v>1E-3</v>
      </c>
      <c r="AE73" s="29">
        <v>1E-3</v>
      </c>
      <c r="AF73" s="29">
        <v>1E-3</v>
      </c>
      <c r="AG73" s="29">
        <v>1E-3</v>
      </c>
      <c r="AH73" s="29">
        <v>5.0000000000000001E-3</v>
      </c>
      <c r="AI73" s="29">
        <v>5.0000000000000001E-3</v>
      </c>
    </row>
    <row r="74" spans="1:35" ht="15" x14ac:dyDescent="0.25">
      <c r="A74" s="143"/>
      <c r="B74" s="137"/>
      <c r="C74" s="26" t="s">
        <v>39</v>
      </c>
      <c r="D74" s="27">
        <f t="shared" si="8"/>
        <v>82.100000000000009</v>
      </c>
      <c r="E74" s="29">
        <v>1.1599999999999999</v>
      </c>
      <c r="F74" s="29">
        <v>13.875999999999999</v>
      </c>
      <c r="G74" s="29">
        <v>1.1599999999999999</v>
      </c>
      <c r="H74" s="29">
        <v>1.1599999999999999</v>
      </c>
      <c r="I74" s="29">
        <v>1.1599999999999999</v>
      </c>
      <c r="J74" s="29">
        <v>1.1559999999999999</v>
      </c>
      <c r="K74" s="29">
        <v>13.875999999999999</v>
      </c>
      <c r="L74" s="29">
        <v>3.468</v>
      </c>
      <c r="M74" s="29">
        <v>4.6239999999999997</v>
      </c>
      <c r="N74" s="29">
        <v>1.1559999999999999</v>
      </c>
      <c r="O74" s="29">
        <v>1.1559999999999999</v>
      </c>
      <c r="P74" s="29">
        <v>1.1559999999999999</v>
      </c>
      <c r="Q74" s="29">
        <v>5.78</v>
      </c>
      <c r="R74" s="29">
        <v>2.3119999999999998</v>
      </c>
      <c r="S74" s="29">
        <v>2.3119999999999998</v>
      </c>
      <c r="T74" s="29">
        <v>2.3119999999999998</v>
      </c>
      <c r="U74" s="29">
        <v>1.1559999999999999</v>
      </c>
      <c r="V74" s="29">
        <v>1.1559999999999999</v>
      </c>
      <c r="W74" s="29">
        <v>1.1559999999999999</v>
      </c>
      <c r="X74" s="29">
        <v>1.1559999999999999</v>
      </c>
      <c r="Y74" s="29">
        <v>1.1559999999999999</v>
      </c>
      <c r="Z74" s="29"/>
      <c r="AA74" s="29">
        <v>1.1559999999999999</v>
      </c>
      <c r="AB74" s="29"/>
      <c r="AC74" s="29">
        <v>1.1559999999999999</v>
      </c>
      <c r="AD74" s="29">
        <v>1.1559999999999999</v>
      </c>
      <c r="AE74" s="29">
        <v>1.1559999999999999</v>
      </c>
      <c r="AF74" s="29">
        <v>1.1559999999999999</v>
      </c>
      <c r="AG74" s="29">
        <v>1.1559999999999999</v>
      </c>
      <c r="AH74" s="29">
        <v>5.78</v>
      </c>
      <c r="AI74" s="29">
        <v>5.78</v>
      </c>
    </row>
    <row r="75" spans="1:35" ht="15" x14ac:dyDescent="0.25">
      <c r="A75" s="142" t="s">
        <v>119</v>
      </c>
      <c r="B75" s="136" t="s">
        <v>120</v>
      </c>
      <c r="C75" s="26" t="s">
        <v>67</v>
      </c>
      <c r="D75" s="27">
        <f t="shared" si="8"/>
        <v>6.3000000000000028E-2</v>
      </c>
      <c r="E75" s="29">
        <v>2E-3</v>
      </c>
      <c r="F75" s="29">
        <v>1.0999999999999999E-2</v>
      </c>
      <c r="G75" s="29">
        <v>2E-3</v>
      </c>
      <c r="H75" s="29">
        <v>2E-3</v>
      </c>
      <c r="I75" s="29">
        <v>1E-3</v>
      </c>
      <c r="J75" s="29">
        <v>1E-3</v>
      </c>
      <c r="K75" s="29">
        <v>1.0999999999999999E-2</v>
      </c>
      <c r="L75" s="29">
        <v>2E-3</v>
      </c>
      <c r="M75" s="29">
        <v>1E-3</v>
      </c>
      <c r="N75" s="29">
        <v>1E-3</v>
      </c>
      <c r="O75" s="29">
        <v>1E-3</v>
      </c>
      <c r="P75" s="29">
        <v>2E-3</v>
      </c>
      <c r="Q75" s="29">
        <v>4.0000000000000001E-3</v>
      </c>
      <c r="R75" s="29">
        <v>1E-3</v>
      </c>
      <c r="S75" s="29">
        <v>1E-3</v>
      </c>
      <c r="T75" s="29">
        <v>1E-3</v>
      </c>
      <c r="U75" s="29">
        <v>1E-3</v>
      </c>
      <c r="V75" s="29">
        <v>1E-3</v>
      </c>
      <c r="W75" s="29">
        <v>1E-3</v>
      </c>
      <c r="X75" s="29">
        <v>1E-3</v>
      </c>
      <c r="Y75" s="29">
        <v>1E-3</v>
      </c>
      <c r="Z75" s="29">
        <v>1E-3</v>
      </c>
      <c r="AA75" s="29">
        <v>1E-3</v>
      </c>
      <c r="AB75" s="29">
        <v>1E-3</v>
      </c>
      <c r="AC75" s="29">
        <v>1E-3</v>
      </c>
      <c r="AD75" s="29">
        <v>1E-3</v>
      </c>
      <c r="AE75" s="29">
        <v>1E-3</v>
      </c>
      <c r="AF75" s="29">
        <v>1E-3</v>
      </c>
      <c r="AG75" s="29">
        <v>1E-3</v>
      </c>
      <c r="AH75" s="29">
        <v>3.0000000000000001E-3</v>
      </c>
      <c r="AI75" s="29">
        <v>3.0000000000000001E-3</v>
      </c>
    </row>
    <row r="76" spans="1:35" ht="15.75" customHeight="1" thickBot="1" x14ac:dyDescent="0.3">
      <c r="A76" s="154"/>
      <c r="B76" s="180"/>
      <c r="C76" s="45" t="s">
        <v>39</v>
      </c>
      <c r="D76" s="36">
        <f t="shared" si="8"/>
        <v>87.69599999999997</v>
      </c>
      <c r="E76" s="88">
        <v>2.7839999999999998</v>
      </c>
      <c r="F76" s="88">
        <v>15.311999999999999</v>
      </c>
      <c r="G76" s="88">
        <v>2.7839999999999998</v>
      </c>
      <c r="H76" s="88">
        <v>2.7839999999999998</v>
      </c>
      <c r="I76" s="88">
        <v>1.3919999999999999</v>
      </c>
      <c r="J76" s="88">
        <v>1.3919999999999999</v>
      </c>
      <c r="K76" s="88">
        <v>15.311999999999999</v>
      </c>
      <c r="L76" s="88">
        <v>2.7839999999999998</v>
      </c>
      <c r="M76" s="88">
        <v>1.3919999999999999</v>
      </c>
      <c r="N76" s="88">
        <v>1.3919999999999999</v>
      </c>
      <c r="O76" s="88">
        <v>1.3919999999999999</v>
      </c>
      <c r="P76" s="88">
        <v>2.7839999999999998</v>
      </c>
      <c r="Q76" s="88">
        <v>5.5679999999999996</v>
      </c>
      <c r="R76" s="88">
        <v>1.3919999999999999</v>
      </c>
      <c r="S76" s="88">
        <v>1.3919999999999999</v>
      </c>
      <c r="T76" s="88">
        <v>1.3919999999999999</v>
      </c>
      <c r="U76" s="88">
        <v>1.3919999999999999</v>
      </c>
      <c r="V76" s="88">
        <v>1.3919999999999999</v>
      </c>
      <c r="W76" s="88">
        <v>1.3919999999999999</v>
      </c>
      <c r="X76" s="88">
        <v>1.3919999999999999</v>
      </c>
      <c r="Y76" s="88">
        <v>1.3919999999999999</v>
      </c>
      <c r="Z76" s="88">
        <v>1.3919999999999999</v>
      </c>
      <c r="AA76" s="88">
        <v>1.3919999999999999</v>
      </c>
      <c r="AB76" s="88">
        <v>1.3919999999999999</v>
      </c>
      <c r="AC76" s="88">
        <v>1.3919999999999999</v>
      </c>
      <c r="AD76" s="88">
        <v>1.3919999999999999</v>
      </c>
      <c r="AE76" s="88">
        <v>1.3919999999999999</v>
      </c>
      <c r="AF76" s="88">
        <v>1.3919999999999999</v>
      </c>
      <c r="AG76" s="88">
        <v>1.3919999999999999</v>
      </c>
      <c r="AH76" s="88">
        <v>4.1760000000000002</v>
      </c>
      <c r="AI76" s="88">
        <v>4.1760000000000002</v>
      </c>
    </row>
    <row r="77" spans="1:35" ht="15" x14ac:dyDescent="0.25">
      <c r="A77" s="153" t="s">
        <v>121</v>
      </c>
      <c r="B77" s="161" t="s">
        <v>122</v>
      </c>
      <c r="C77" s="46" t="s">
        <v>62</v>
      </c>
      <c r="D77" s="16">
        <f t="shared" si="8"/>
        <v>26</v>
      </c>
      <c r="E77" s="39">
        <v>0</v>
      </c>
      <c r="F77" s="39">
        <v>5</v>
      </c>
      <c r="G77" s="39"/>
      <c r="H77" s="39"/>
      <c r="I77" s="39"/>
      <c r="J77" s="39">
        <v>3</v>
      </c>
      <c r="K77" s="39">
        <v>5</v>
      </c>
      <c r="L77" s="39"/>
      <c r="M77" s="39">
        <v>2</v>
      </c>
      <c r="N77" s="39">
        <v>2</v>
      </c>
      <c r="O77" s="39"/>
      <c r="P77" s="39"/>
      <c r="Q77" s="41">
        <v>2</v>
      </c>
      <c r="R77" s="41"/>
      <c r="S77" s="41"/>
      <c r="T77" s="41">
        <v>2</v>
      </c>
      <c r="U77" s="41"/>
      <c r="V77" s="41"/>
      <c r="W77" s="41"/>
      <c r="X77" s="41"/>
      <c r="Y77" s="41"/>
      <c r="Z77" s="39"/>
      <c r="AA77" s="39"/>
      <c r="AB77" s="39"/>
      <c r="AC77" s="41">
        <v>1</v>
      </c>
      <c r="AD77" s="41"/>
      <c r="AE77" s="41"/>
      <c r="AF77" s="41"/>
      <c r="AG77" s="41"/>
      <c r="AH77" s="39">
        <v>2</v>
      </c>
      <c r="AI77" s="39">
        <v>2</v>
      </c>
    </row>
    <row r="78" spans="1:35" ht="15.75" thickBot="1" x14ac:dyDescent="0.3">
      <c r="A78" s="154"/>
      <c r="B78" s="162"/>
      <c r="C78" s="48" t="s">
        <v>39</v>
      </c>
      <c r="D78" s="36">
        <f t="shared" si="8"/>
        <v>203.93500000000003</v>
      </c>
      <c r="E78" s="51">
        <v>0</v>
      </c>
      <c r="F78" s="50">
        <v>44.984999999999999</v>
      </c>
      <c r="G78" s="50"/>
      <c r="H78" s="50"/>
      <c r="I78" s="51"/>
      <c r="J78" s="50">
        <v>22.190999999999999</v>
      </c>
      <c r="K78" s="50">
        <v>40.645000000000003</v>
      </c>
      <c r="L78" s="51"/>
      <c r="M78" s="50">
        <v>14.794</v>
      </c>
      <c r="N78" s="50">
        <v>14.794</v>
      </c>
      <c r="O78" s="50"/>
      <c r="P78" s="50"/>
      <c r="Q78" s="50">
        <v>14.794</v>
      </c>
      <c r="R78" s="50"/>
      <c r="S78" s="50"/>
      <c r="T78" s="50">
        <v>14.794</v>
      </c>
      <c r="U78" s="50"/>
      <c r="V78" s="50"/>
      <c r="W78" s="50"/>
      <c r="X78" s="50"/>
      <c r="Y78" s="50"/>
      <c r="Z78" s="50"/>
      <c r="AA78" s="50"/>
      <c r="AB78" s="50"/>
      <c r="AC78" s="50">
        <v>7.35</v>
      </c>
      <c r="AD78" s="50"/>
      <c r="AE78" s="50"/>
      <c r="AF78" s="50"/>
      <c r="AG78" s="50"/>
      <c r="AH78" s="50">
        <v>14.794</v>
      </c>
      <c r="AI78" s="50">
        <v>14.794</v>
      </c>
    </row>
    <row r="79" spans="1:35" ht="15" x14ac:dyDescent="0.25">
      <c r="A79" s="153" t="s">
        <v>123</v>
      </c>
      <c r="B79" s="164" t="s">
        <v>124</v>
      </c>
      <c r="C79" s="52" t="s">
        <v>62</v>
      </c>
      <c r="D79" s="16">
        <f t="shared" si="8"/>
        <v>511</v>
      </c>
      <c r="E79" s="62">
        <v>8</v>
      </c>
      <c r="F79" s="62">
        <v>25</v>
      </c>
      <c r="G79" s="62">
        <v>12</v>
      </c>
      <c r="H79" s="62">
        <v>12</v>
      </c>
      <c r="I79" s="62">
        <v>10</v>
      </c>
      <c r="J79" s="62">
        <v>10</v>
      </c>
      <c r="K79" s="62">
        <v>25</v>
      </c>
      <c r="L79" s="62">
        <v>10</v>
      </c>
      <c r="M79" s="62">
        <v>10</v>
      </c>
      <c r="N79" s="62">
        <v>10</v>
      </c>
      <c r="O79" s="62">
        <v>15</v>
      </c>
      <c r="P79" s="62">
        <v>15</v>
      </c>
      <c r="Q79" s="62">
        <v>15</v>
      </c>
      <c r="R79" s="62">
        <v>15</v>
      </c>
      <c r="S79" s="62">
        <v>15</v>
      </c>
      <c r="T79" s="62">
        <v>15</v>
      </c>
      <c r="U79" s="62">
        <v>15</v>
      </c>
      <c r="V79" s="62">
        <v>12</v>
      </c>
      <c r="W79" s="62">
        <v>20</v>
      </c>
      <c r="X79" s="62">
        <v>10</v>
      </c>
      <c r="Y79" s="62">
        <v>15</v>
      </c>
      <c r="Z79" s="62">
        <v>46</v>
      </c>
      <c r="AA79" s="62">
        <v>15</v>
      </c>
      <c r="AB79" s="62">
        <v>46</v>
      </c>
      <c r="AC79" s="62">
        <v>10</v>
      </c>
      <c r="AD79" s="62">
        <v>15</v>
      </c>
      <c r="AE79" s="62">
        <v>15</v>
      </c>
      <c r="AF79" s="62">
        <v>15</v>
      </c>
      <c r="AG79" s="62">
        <v>15</v>
      </c>
      <c r="AH79" s="62">
        <v>20</v>
      </c>
      <c r="AI79" s="62">
        <v>20</v>
      </c>
    </row>
    <row r="80" spans="1:35" ht="15.75" thickBot="1" x14ac:dyDescent="0.3">
      <c r="A80" s="154"/>
      <c r="B80" s="174"/>
      <c r="C80" s="45" t="s">
        <v>39</v>
      </c>
      <c r="D80" s="36">
        <f t="shared" si="8"/>
        <v>608.39600000000019</v>
      </c>
      <c r="E80" s="50">
        <v>9.5250000000000004</v>
      </c>
      <c r="F80" s="50">
        <v>29.765000000000001</v>
      </c>
      <c r="G80" s="50">
        <v>14.286</v>
      </c>
      <c r="H80" s="50">
        <v>14.286</v>
      </c>
      <c r="I80" s="50">
        <v>11.904999999999999</v>
      </c>
      <c r="J80" s="50">
        <v>11.904999999999999</v>
      </c>
      <c r="K80" s="50">
        <v>29.765000000000001</v>
      </c>
      <c r="L80" s="50">
        <v>11.904999999999999</v>
      </c>
      <c r="M80" s="50">
        <v>11.904999999999999</v>
      </c>
      <c r="N80" s="50">
        <v>11.904999999999999</v>
      </c>
      <c r="O80" s="50">
        <v>17.86</v>
      </c>
      <c r="P80" s="50">
        <v>17.86</v>
      </c>
      <c r="Q80" s="50">
        <v>17.86</v>
      </c>
      <c r="R80" s="50">
        <v>17.86</v>
      </c>
      <c r="S80" s="50">
        <v>17.86</v>
      </c>
      <c r="T80" s="50">
        <v>17.86</v>
      </c>
      <c r="U80" s="50">
        <v>17.86</v>
      </c>
      <c r="V80" s="50">
        <v>14.286</v>
      </c>
      <c r="W80" s="50">
        <v>23.812000000000001</v>
      </c>
      <c r="X80" s="50">
        <v>11.904999999999999</v>
      </c>
      <c r="Y80" s="50">
        <v>17.86</v>
      </c>
      <c r="Z80" s="50">
        <v>54.765999999999998</v>
      </c>
      <c r="AA80" s="50">
        <v>17.86</v>
      </c>
      <c r="AB80" s="50">
        <v>54.765999999999998</v>
      </c>
      <c r="AC80" s="50">
        <v>11.904999999999999</v>
      </c>
      <c r="AD80" s="50">
        <v>17.86</v>
      </c>
      <c r="AE80" s="50">
        <v>17.86</v>
      </c>
      <c r="AF80" s="50">
        <v>17.86</v>
      </c>
      <c r="AG80" s="50">
        <v>17.86</v>
      </c>
      <c r="AH80" s="50">
        <v>23.812000000000001</v>
      </c>
      <c r="AI80" s="50">
        <v>23.812000000000001</v>
      </c>
    </row>
    <row r="81" spans="1:36" s="24" customFormat="1" ht="15.75" thickBot="1" x14ac:dyDescent="0.3">
      <c r="A81" s="89" t="s">
        <v>125</v>
      </c>
      <c r="B81" s="90" t="s">
        <v>126</v>
      </c>
      <c r="C81" s="91" t="s">
        <v>39</v>
      </c>
      <c r="D81" s="80">
        <f t="shared" si="8"/>
        <v>695.75600000000009</v>
      </c>
      <c r="E81" s="81">
        <f t="shared" ref="E81:AI81" si="9">E83+E85+E87</f>
        <v>8.2219999999999995</v>
      </c>
      <c r="F81" s="81">
        <f t="shared" si="9"/>
        <v>28.480999999999998</v>
      </c>
      <c r="G81" s="81">
        <f t="shared" si="9"/>
        <v>7.8359999999999994</v>
      </c>
      <c r="H81" s="81">
        <f t="shared" si="9"/>
        <v>7.8359999999999994</v>
      </c>
      <c r="I81" s="81">
        <f t="shared" si="9"/>
        <v>8.7199999999999989</v>
      </c>
      <c r="J81" s="81">
        <f t="shared" si="9"/>
        <v>32.515999999999998</v>
      </c>
      <c r="K81" s="81">
        <f t="shared" si="9"/>
        <v>26.551000000000002</v>
      </c>
      <c r="L81" s="81">
        <f t="shared" si="9"/>
        <v>11.236000000000001</v>
      </c>
      <c r="M81" s="81">
        <f t="shared" si="9"/>
        <v>7.8359999999999994</v>
      </c>
      <c r="N81" s="81">
        <f t="shared" si="9"/>
        <v>16.901</v>
      </c>
      <c r="O81" s="81">
        <f t="shared" si="9"/>
        <v>7.8359999999999994</v>
      </c>
      <c r="P81" s="81">
        <f t="shared" si="9"/>
        <v>22.567</v>
      </c>
      <c r="Q81" s="72">
        <f t="shared" si="9"/>
        <v>7.8359999999999994</v>
      </c>
      <c r="R81" s="72">
        <f t="shared" si="9"/>
        <v>13.501999999999999</v>
      </c>
      <c r="S81" s="72">
        <f t="shared" si="9"/>
        <v>21.434000000000001</v>
      </c>
      <c r="T81" s="72">
        <f t="shared" si="9"/>
        <v>37.048000000000002</v>
      </c>
      <c r="U81" s="72">
        <f t="shared" si="9"/>
        <v>13.501999999999999</v>
      </c>
      <c r="V81" s="72">
        <f t="shared" si="9"/>
        <v>37.048000000000002</v>
      </c>
      <c r="W81" s="72">
        <f t="shared" si="9"/>
        <v>21.434000000000001</v>
      </c>
      <c r="X81" s="72">
        <f t="shared" si="9"/>
        <v>7.8359999999999994</v>
      </c>
      <c r="Y81" s="72">
        <f t="shared" si="9"/>
        <v>8.9689999999999994</v>
      </c>
      <c r="Z81" s="81">
        <f>Z83+Z85+Z87</f>
        <v>81.488</v>
      </c>
      <c r="AA81" s="81">
        <f>AA83+AA85+AA87</f>
        <v>16.901</v>
      </c>
      <c r="AB81" s="81">
        <f>AB83+AB85+AB87</f>
        <v>45.228999999999999</v>
      </c>
      <c r="AC81" s="81">
        <f>AC83+AC85+AC87</f>
        <v>16.901</v>
      </c>
      <c r="AD81" s="72">
        <f t="shared" si="9"/>
        <v>21.434000000000001</v>
      </c>
      <c r="AE81" s="72">
        <f t="shared" si="9"/>
        <v>21.434000000000001</v>
      </c>
      <c r="AF81" s="72">
        <f t="shared" si="9"/>
        <v>19.166999999999998</v>
      </c>
      <c r="AG81" s="72">
        <f t="shared" si="9"/>
        <v>45.228999999999999</v>
      </c>
      <c r="AH81" s="81">
        <f t="shared" si="9"/>
        <v>51.143000000000001</v>
      </c>
      <c r="AI81" s="81">
        <f t="shared" si="9"/>
        <v>21.683</v>
      </c>
    </row>
    <row r="82" spans="1:36" s="24" customFormat="1" ht="15" x14ac:dyDescent="0.25">
      <c r="A82" s="181">
        <v>25</v>
      </c>
      <c r="B82" s="189" t="s">
        <v>127</v>
      </c>
      <c r="C82" s="92" t="s">
        <v>67</v>
      </c>
      <c r="D82" s="53">
        <f t="shared" si="8"/>
        <v>0.19800000000000012</v>
      </c>
      <c r="E82" s="54">
        <v>3.0000000000000001E-3</v>
      </c>
      <c r="F82" s="54">
        <v>7.0000000000000001E-3</v>
      </c>
      <c r="G82" s="54">
        <v>6.0000000000000001E-3</v>
      </c>
      <c r="H82" s="54">
        <v>6.0000000000000001E-3</v>
      </c>
      <c r="I82" s="54">
        <v>5.0000000000000001E-3</v>
      </c>
      <c r="J82" s="54">
        <v>5.0000000000000001E-3</v>
      </c>
      <c r="K82" s="54">
        <v>2.1999999999999999E-2</v>
      </c>
      <c r="L82" s="54">
        <v>6.0000000000000001E-3</v>
      </c>
      <c r="M82" s="54">
        <v>6.0000000000000001E-3</v>
      </c>
      <c r="N82" s="54">
        <v>6.0000000000000001E-3</v>
      </c>
      <c r="O82" s="54">
        <v>6.0000000000000001E-3</v>
      </c>
      <c r="P82" s="54">
        <v>6.0000000000000001E-3</v>
      </c>
      <c r="Q82" s="54">
        <v>6.0000000000000001E-3</v>
      </c>
      <c r="R82" s="54">
        <v>6.0000000000000001E-3</v>
      </c>
      <c r="S82" s="54">
        <v>6.0000000000000001E-3</v>
      </c>
      <c r="T82" s="54">
        <v>5.0000000000000001E-3</v>
      </c>
      <c r="U82" s="54">
        <v>6.0000000000000001E-3</v>
      </c>
      <c r="V82" s="54">
        <v>5.0000000000000001E-3</v>
      </c>
      <c r="W82" s="54">
        <v>6.0000000000000001E-3</v>
      </c>
      <c r="X82" s="54">
        <v>6.0000000000000001E-3</v>
      </c>
      <c r="Y82" s="54">
        <v>6.0000000000000001E-3</v>
      </c>
      <c r="Z82" s="54">
        <v>6.0000000000000001E-3</v>
      </c>
      <c r="AA82" s="54">
        <v>6.0000000000000001E-3</v>
      </c>
      <c r="AB82" s="54">
        <v>6.0000000000000001E-3</v>
      </c>
      <c r="AC82" s="54">
        <v>6.0000000000000001E-3</v>
      </c>
      <c r="AD82" s="54">
        <v>6.0000000000000001E-3</v>
      </c>
      <c r="AE82" s="54">
        <v>6.0000000000000001E-3</v>
      </c>
      <c r="AF82" s="54">
        <v>6.0000000000000001E-3</v>
      </c>
      <c r="AG82" s="54">
        <v>6.0000000000000001E-3</v>
      </c>
      <c r="AH82" s="54">
        <v>7.0000000000000001E-3</v>
      </c>
      <c r="AI82" s="54">
        <v>7.0000000000000001E-3</v>
      </c>
    </row>
    <row r="83" spans="1:36" s="24" customFormat="1" ht="15.75" thickBot="1" x14ac:dyDescent="0.3">
      <c r="A83" s="182"/>
      <c r="B83" s="190"/>
      <c r="C83" s="93" t="s">
        <v>39</v>
      </c>
      <c r="D83" s="36">
        <f t="shared" si="8"/>
        <v>49.302000000000007</v>
      </c>
      <c r="E83" s="49">
        <v>0.747</v>
      </c>
      <c r="F83" s="49">
        <v>1.7430000000000001</v>
      </c>
      <c r="G83" s="49">
        <v>1.494</v>
      </c>
      <c r="H83" s="49">
        <v>1.494</v>
      </c>
      <c r="I83" s="49">
        <v>1.2450000000000001</v>
      </c>
      <c r="J83" s="49">
        <v>1.2450000000000001</v>
      </c>
      <c r="K83" s="49">
        <v>5.4779999999999998</v>
      </c>
      <c r="L83" s="49">
        <v>1.494</v>
      </c>
      <c r="M83" s="49">
        <v>1.494</v>
      </c>
      <c r="N83" s="49">
        <v>1.494</v>
      </c>
      <c r="O83" s="49">
        <v>1.494</v>
      </c>
      <c r="P83" s="49">
        <v>1.494</v>
      </c>
      <c r="Q83" s="49">
        <v>1.494</v>
      </c>
      <c r="R83" s="49">
        <v>1.494</v>
      </c>
      <c r="S83" s="49">
        <v>1.494</v>
      </c>
      <c r="T83" s="49">
        <v>1.2450000000000001</v>
      </c>
      <c r="U83" s="49">
        <v>1.494</v>
      </c>
      <c r="V83" s="49">
        <v>1.2450000000000001</v>
      </c>
      <c r="W83" s="49">
        <v>1.494</v>
      </c>
      <c r="X83" s="49">
        <v>1.494</v>
      </c>
      <c r="Y83" s="49">
        <v>1.494</v>
      </c>
      <c r="Z83" s="49">
        <v>1.494</v>
      </c>
      <c r="AA83" s="49">
        <v>1.494</v>
      </c>
      <c r="AB83" s="49">
        <v>1.494</v>
      </c>
      <c r="AC83" s="49">
        <v>1.494</v>
      </c>
      <c r="AD83" s="49">
        <v>1.494</v>
      </c>
      <c r="AE83" s="49">
        <v>1.494</v>
      </c>
      <c r="AF83" s="49">
        <v>1.494</v>
      </c>
      <c r="AG83" s="49">
        <v>1.494</v>
      </c>
      <c r="AH83" s="49">
        <v>1.7430000000000001</v>
      </c>
      <c r="AI83" s="49">
        <v>1.7430000000000001</v>
      </c>
    </row>
    <row r="84" spans="1:36" s="24" customFormat="1" ht="15" customHeight="1" x14ac:dyDescent="0.25">
      <c r="A84" s="181">
        <v>26</v>
      </c>
      <c r="B84" s="183" t="s">
        <v>128</v>
      </c>
      <c r="C84" s="94" t="s">
        <v>62</v>
      </c>
      <c r="D84" s="16">
        <f t="shared" si="8"/>
        <v>459</v>
      </c>
      <c r="E84" s="39">
        <v>3</v>
      </c>
      <c r="F84" s="39">
        <v>20</v>
      </c>
      <c r="G84" s="39">
        <v>2</v>
      </c>
      <c r="H84" s="39">
        <v>2</v>
      </c>
      <c r="I84" s="39">
        <v>3</v>
      </c>
      <c r="J84" s="39">
        <v>24</v>
      </c>
      <c r="K84" s="39">
        <v>15</v>
      </c>
      <c r="L84" s="39">
        <v>5</v>
      </c>
      <c r="M84" s="39">
        <v>2</v>
      </c>
      <c r="N84" s="39">
        <v>10</v>
      </c>
      <c r="O84" s="39">
        <v>2</v>
      </c>
      <c r="P84" s="39">
        <v>15</v>
      </c>
      <c r="Q84" s="41">
        <v>2</v>
      </c>
      <c r="R84" s="41">
        <v>7</v>
      </c>
      <c r="S84" s="41">
        <v>14</v>
      </c>
      <c r="T84" s="41">
        <v>28</v>
      </c>
      <c r="U84" s="41">
        <v>7</v>
      </c>
      <c r="V84" s="41">
        <v>28</v>
      </c>
      <c r="W84" s="41">
        <v>14</v>
      </c>
      <c r="X84" s="41">
        <v>2</v>
      </c>
      <c r="Y84" s="41">
        <v>3</v>
      </c>
      <c r="Z84" s="39">
        <v>67</v>
      </c>
      <c r="AA84" s="39">
        <v>10</v>
      </c>
      <c r="AB84" s="39">
        <v>35</v>
      </c>
      <c r="AC84" s="39">
        <v>10</v>
      </c>
      <c r="AD84" s="41">
        <v>14</v>
      </c>
      <c r="AE84" s="41">
        <v>14</v>
      </c>
      <c r="AF84" s="41">
        <v>12</v>
      </c>
      <c r="AG84" s="41">
        <v>35</v>
      </c>
      <c r="AH84" s="39">
        <v>40</v>
      </c>
      <c r="AI84" s="39">
        <v>14</v>
      </c>
    </row>
    <row r="85" spans="1:36" s="24" customFormat="1" ht="15.75" thickBot="1" x14ac:dyDescent="0.3">
      <c r="A85" s="182"/>
      <c r="B85" s="184"/>
      <c r="C85" s="95" t="s">
        <v>39</v>
      </c>
      <c r="D85" s="36">
        <f t="shared" si="8"/>
        <v>520.09799999999996</v>
      </c>
      <c r="E85" s="50">
        <v>3.399</v>
      </c>
      <c r="F85" s="50">
        <v>22.661999999999999</v>
      </c>
      <c r="G85" s="50">
        <v>2.266</v>
      </c>
      <c r="H85" s="50">
        <v>2.266</v>
      </c>
      <c r="I85" s="50">
        <v>3.399</v>
      </c>
      <c r="J85" s="50">
        <v>27.195</v>
      </c>
      <c r="K85" s="50">
        <v>16.997</v>
      </c>
      <c r="L85" s="50">
        <v>5.6660000000000004</v>
      </c>
      <c r="M85" s="50">
        <v>2.266</v>
      </c>
      <c r="N85" s="50">
        <v>11.331</v>
      </c>
      <c r="O85" s="50">
        <v>2.266</v>
      </c>
      <c r="P85" s="50">
        <v>16.997</v>
      </c>
      <c r="Q85" s="50">
        <v>2.266</v>
      </c>
      <c r="R85" s="50">
        <v>7.9320000000000004</v>
      </c>
      <c r="S85" s="50">
        <v>15.864000000000001</v>
      </c>
      <c r="T85" s="50">
        <v>31.727</v>
      </c>
      <c r="U85" s="50">
        <v>7.9320000000000004</v>
      </c>
      <c r="V85" s="50">
        <v>31.727</v>
      </c>
      <c r="W85" s="50">
        <v>15.864000000000001</v>
      </c>
      <c r="X85" s="50">
        <v>2.266</v>
      </c>
      <c r="Y85" s="50">
        <v>3.399</v>
      </c>
      <c r="Z85" s="50">
        <v>75.918000000000006</v>
      </c>
      <c r="AA85" s="50">
        <v>11.331</v>
      </c>
      <c r="AB85" s="50">
        <v>39.658999999999999</v>
      </c>
      <c r="AC85" s="50">
        <v>11.331</v>
      </c>
      <c r="AD85" s="50">
        <v>15.864000000000001</v>
      </c>
      <c r="AE85" s="50">
        <v>15.864000000000001</v>
      </c>
      <c r="AF85" s="29">
        <v>13.597</v>
      </c>
      <c r="AG85" s="50">
        <v>39.658999999999999</v>
      </c>
      <c r="AH85" s="50">
        <v>45.323999999999998</v>
      </c>
      <c r="AI85" s="50">
        <v>15.864000000000001</v>
      </c>
    </row>
    <row r="86" spans="1:36" s="24" customFormat="1" ht="15" x14ac:dyDescent="0.25">
      <c r="A86" s="185" t="s">
        <v>129</v>
      </c>
      <c r="B86" s="187" t="s">
        <v>130</v>
      </c>
      <c r="C86" s="92" t="s">
        <v>62</v>
      </c>
      <c r="D86" s="16">
        <f t="shared" si="8"/>
        <v>31</v>
      </c>
      <c r="E86" s="39">
        <v>1</v>
      </c>
      <c r="F86" s="39">
        <v>1</v>
      </c>
      <c r="G86" s="39">
        <v>1</v>
      </c>
      <c r="H86" s="39">
        <v>1</v>
      </c>
      <c r="I86" s="39">
        <v>1</v>
      </c>
      <c r="J86" s="39">
        <v>1</v>
      </c>
      <c r="K86" s="39">
        <v>1</v>
      </c>
      <c r="L86" s="39">
        <v>1</v>
      </c>
      <c r="M86" s="39">
        <v>1</v>
      </c>
      <c r="N86" s="39">
        <v>1</v>
      </c>
      <c r="O86" s="39">
        <v>1</v>
      </c>
      <c r="P86" s="39">
        <v>1</v>
      </c>
      <c r="Q86" s="39">
        <v>1</v>
      </c>
      <c r="R86" s="39">
        <v>1</v>
      </c>
      <c r="S86" s="39">
        <v>1</v>
      </c>
      <c r="T86" s="39">
        <v>1</v>
      </c>
      <c r="U86" s="39">
        <v>1</v>
      </c>
      <c r="V86" s="39">
        <v>1</v>
      </c>
      <c r="W86" s="39">
        <v>1</v>
      </c>
      <c r="X86" s="39">
        <v>1</v>
      </c>
      <c r="Y86" s="39">
        <v>1</v>
      </c>
      <c r="Z86" s="39">
        <v>1</v>
      </c>
      <c r="AA86" s="39">
        <v>1</v>
      </c>
      <c r="AB86" s="39">
        <v>1</v>
      </c>
      <c r="AC86" s="39">
        <v>1</v>
      </c>
      <c r="AD86" s="39">
        <v>1</v>
      </c>
      <c r="AE86" s="39">
        <v>1</v>
      </c>
      <c r="AF86" s="39">
        <v>1</v>
      </c>
      <c r="AG86" s="39">
        <v>1</v>
      </c>
      <c r="AH86" s="39">
        <v>1</v>
      </c>
      <c r="AI86" s="39">
        <v>1</v>
      </c>
      <c r="AJ86" s="39"/>
    </row>
    <row r="87" spans="1:36" s="24" customFormat="1" ht="15.75" thickBot="1" x14ac:dyDescent="0.3">
      <c r="A87" s="186"/>
      <c r="B87" s="188"/>
      <c r="C87" s="93" t="s">
        <v>39</v>
      </c>
      <c r="D87" s="36">
        <f t="shared" si="8"/>
        <v>126.3559999999999</v>
      </c>
      <c r="E87" s="50">
        <v>4.0759999999999996</v>
      </c>
      <c r="F87" s="50">
        <v>4.0759999999999996</v>
      </c>
      <c r="G87" s="50">
        <v>4.0759999999999996</v>
      </c>
      <c r="H87" s="50">
        <v>4.0759999999999996</v>
      </c>
      <c r="I87" s="50">
        <v>4.0759999999999996</v>
      </c>
      <c r="J87" s="50">
        <v>4.0759999999999996</v>
      </c>
      <c r="K87" s="50">
        <v>4.0759999999999996</v>
      </c>
      <c r="L87" s="50">
        <v>4.0759999999999996</v>
      </c>
      <c r="M87" s="50">
        <v>4.0759999999999996</v>
      </c>
      <c r="N87" s="50">
        <v>4.0759999999999996</v>
      </c>
      <c r="O87" s="50">
        <v>4.0759999999999996</v>
      </c>
      <c r="P87" s="50">
        <v>4.0759999999999996</v>
      </c>
      <c r="Q87" s="50">
        <v>4.0759999999999996</v>
      </c>
      <c r="R87" s="50">
        <v>4.0759999999999996</v>
      </c>
      <c r="S87" s="50">
        <v>4.0759999999999996</v>
      </c>
      <c r="T87" s="50">
        <v>4.0759999999999996</v>
      </c>
      <c r="U87" s="50">
        <v>4.0759999999999996</v>
      </c>
      <c r="V87" s="50">
        <v>4.0759999999999996</v>
      </c>
      <c r="W87" s="50">
        <v>4.0759999999999996</v>
      </c>
      <c r="X87" s="50">
        <v>4.0759999999999996</v>
      </c>
      <c r="Y87" s="50">
        <v>4.0759999999999996</v>
      </c>
      <c r="Z87" s="50">
        <v>4.0759999999999996</v>
      </c>
      <c r="AA87" s="50">
        <v>4.0759999999999996</v>
      </c>
      <c r="AB87" s="50">
        <v>4.0759999999999996</v>
      </c>
      <c r="AC87" s="50">
        <v>4.0759999999999996</v>
      </c>
      <c r="AD87" s="50">
        <v>4.0759999999999996</v>
      </c>
      <c r="AE87" s="50">
        <v>4.0759999999999996</v>
      </c>
      <c r="AF87" s="50">
        <v>4.0759999999999996</v>
      </c>
      <c r="AG87" s="50">
        <v>4.0759999999999996</v>
      </c>
      <c r="AH87" s="50">
        <v>4.0759999999999996</v>
      </c>
      <c r="AI87" s="50">
        <v>4.0759999999999996</v>
      </c>
      <c r="AJ87" s="50"/>
    </row>
    <row r="88" spans="1:36" s="24" customFormat="1" ht="33.6" customHeight="1" thickBot="1" x14ac:dyDescent="0.25">
      <c r="A88" s="89" t="s">
        <v>131</v>
      </c>
      <c r="B88" s="96" t="s">
        <v>132</v>
      </c>
      <c r="C88" s="97" t="s">
        <v>39</v>
      </c>
      <c r="D88" s="98">
        <f t="shared" si="8"/>
        <v>0</v>
      </c>
      <c r="E88" s="98">
        <f t="shared" ref="E88:P88" si="10">E89+E90</f>
        <v>0</v>
      </c>
      <c r="F88" s="98">
        <f t="shared" si="10"/>
        <v>0</v>
      </c>
      <c r="G88" s="98">
        <f t="shared" si="10"/>
        <v>0</v>
      </c>
      <c r="H88" s="98">
        <f t="shared" si="10"/>
        <v>0</v>
      </c>
      <c r="I88" s="98">
        <f t="shared" si="10"/>
        <v>0</v>
      </c>
      <c r="J88" s="98">
        <f t="shared" si="10"/>
        <v>0</v>
      </c>
      <c r="K88" s="98">
        <f t="shared" si="10"/>
        <v>0</v>
      </c>
      <c r="L88" s="98">
        <f t="shared" si="10"/>
        <v>0</v>
      </c>
      <c r="M88" s="98">
        <f t="shared" si="10"/>
        <v>0</v>
      </c>
      <c r="N88" s="98">
        <f t="shared" si="10"/>
        <v>0</v>
      </c>
      <c r="O88" s="98">
        <f t="shared" si="10"/>
        <v>0</v>
      </c>
      <c r="P88" s="98">
        <f t="shared" si="10"/>
        <v>0</v>
      </c>
      <c r="Q88" s="99">
        <f>Q89</f>
        <v>0</v>
      </c>
      <c r="R88" s="99">
        <f>R89</f>
        <v>0</v>
      </c>
      <c r="S88" s="100">
        <f t="shared" ref="S88:AI88" si="11">S89+S90</f>
        <v>0</v>
      </c>
      <c r="T88" s="100">
        <f t="shared" si="11"/>
        <v>0</v>
      </c>
      <c r="U88" s="100">
        <f t="shared" si="11"/>
        <v>0</v>
      </c>
      <c r="V88" s="100">
        <f t="shared" si="11"/>
        <v>0</v>
      </c>
      <c r="W88" s="100">
        <f t="shared" si="11"/>
        <v>0</v>
      </c>
      <c r="X88" s="100">
        <f t="shared" si="11"/>
        <v>0</v>
      </c>
      <c r="Y88" s="100">
        <f t="shared" si="11"/>
        <v>0</v>
      </c>
      <c r="Z88" s="98">
        <f>Z89+Z90</f>
        <v>0</v>
      </c>
      <c r="AA88" s="98">
        <f>AA89+AA90</f>
        <v>0</v>
      </c>
      <c r="AB88" s="98">
        <f>AB89+AB90</f>
        <v>0</v>
      </c>
      <c r="AC88" s="98">
        <f>AC89+AC90</f>
        <v>0</v>
      </c>
      <c r="AD88" s="98">
        <f t="shared" si="11"/>
        <v>0</v>
      </c>
      <c r="AE88" s="98">
        <f t="shared" si="11"/>
        <v>0</v>
      </c>
      <c r="AF88" s="98">
        <f t="shared" si="11"/>
        <v>0</v>
      </c>
      <c r="AG88" s="98">
        <f t="shared" si="11"/>
        <v>0</v>
      </c>
      <c r="AH88" s="98">
        <f t="shared" si="11"/>
        <v>0</v>
      </c>
      <c r="AI88" s="98">
        <f t="shared" si="11"/>
        <v>0</v>
      </c>
    </row>
    <row r="89" spans="1:36" s="24" customFormat="1" ht="15.75" thickBot="1" x14ac:dyDescent="0.3">
      <c r="A89" s="101" t="s">
        <v>133</v>
      </c>
      <c r="B89" s="102" t="s">
        <v>134</v>
      </c>
      <c r="C89" s="103" t="s">
        <v>39</v>
      </c>
      <c r="D89" s="104">
        <f t="shared" si="8"/>
        <v>0</v>
      </c>
      <c r="E89" s="105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105">
        <v>0</v>
      </c>
      <c r="R89" s="105">
        <v>0</v>
      </c>
      <c r="S89" s="105">
        <v>0</v>
      </c>
      <c r="T89" s="105">
        <v>0</v>
      </c>
      <c r="U89" s="105">
        <v>0</v>
      </c>
      <c r="V89" s="105">
        <v>0</v>
      </c>
      <c r="W89" s="105">
        <v>0</v>
      </c>
      <c r="X89" s="105">
        <v>0</v>
      </c>
      <c r="Y89" s="105">
        <v>0</v>
      </c>
      <c r="Z89" s="106">
        <v>0</v>
      </c>
      <c r="AA89" s="106">
        <v>0</v>
      </c>
      <c r="AB89" s="106"/>
      <c r="AC89" s="106"/>
      <c r="AD89" s="105">
        <v>0</v>
      </c>
      <c r="AE89" s="105">
        <v>0</v>
      </c>
      <c r="AF89" s="105">
        <v>0</v>
      </c>
      <c r="AG89" s="105">
        <v>0</v>
      </c>
      <c r="AH89" s="106">
        <v>0</v>
      </c>
      <c r="AI89" s="106">
        <v>0</v>
      </c>
    </row>
    <row r="90" spans="1:36" s="24" customFormat="1" ht="15.75" thickBot="1" x14ac:dyDescent="0.3">
      <c r="A90" s="101" t="s">
        <v>135</v>
      </c>
      <c r="B90" s="102" t="s">
        <v>136</v>
      </c>
      <c r="C90" s="107" t="s">
        <v>39</v>
      </c>
      <c r="D90" s="104">
        <f t="shared" si="8"/>
        <v>0</v>
      </c>
      <c r="E90" s="108">
        <v>0</v>
      </c>
      <c r="F90" s="108">
        <v>0</v>
      </c>
      <c r="G90" s="108">
        <v>0</v>
      </c>
      <c r="H90" s="108">
        <v>0</v>
      </c>
      <c r="I90" s="108">
        <v>0</v>
      </c>
      <c r="J90" s="108">
        <v>0</v>
      </c>
      <c r="K90" s="109">
        <v>0</v>
      </c>
      <c r="L90" s="108">
        <v>0</v>
      </c>
      <c r="M90" s="108">
        <v>0</v>
      </c>
      <c r="N90" s="108">
        <v>0</v>
      </c>
      <c r="O90" s="108">
        <v>0</v>
      </c>
      <c r="P90" s="108">
        <v>0</v>
      </c>
      <c r="Q90" s="110">
        <v>0</v>
      </c>
      <c r="R90" s="110">
        <v>0</v>
      </c>
      <c r="S90" s="110">
        <v>0</v>
      </c>
      <c r="T90" s="110"/>
      <c r="U90" s="110"/>
      <c r="V90" s="110"/>
      <c r="W90" s="111">
        <v>0</v>
      </c>
      <c r="X90" s="110"/>
      <c r="Y90" s="110"/>
      <c r="Z90" s="112">
        <v>0</v>
      </c>
      <c r="AA90" s="112">
        <v>0</v>
      </c>
      <c r="AB90" s="112"/>
      <c r="AC90" s="112"/>
      <c r="AD90" s="110">
        <v>0</v>
      </c>
      <c r="AE90" s="110"/>
      <c r="AF90" s="110">
        <v>0</v>
      </c>
      <c r="AG90" s="110">
        <v>0</v>
      </c>
      <c r="AH90" s="112">
        <v>0</v>
      </c>
      <c r="AI90" s="112">
        <v>0</v>
      </c>
    </row>
    <row r="91" spans="1:36" s="24" customFormat="1" ht="15.75" thickBot="1" x14ac:dyDescent="0.3">
      <c r="A91" s="79" t="s">
        <v>137</v>
      </c>
      <c r="B91" s="113" t="s">
        <v>138</v>
      </c>
      <c r="C91" s="12" t="s">
        <v>39</v>
      </c>
      <c r="D91" s="114">
        <f t="shared" si="8"/>
        <v>1307.537</v>
      </c>
      <c r="E91" s="82">
        <v>15.8</v>
      </c>
      <c r="F91" s="82">
        <f>84.86+40.99</f>
        <v>125.85</v>
      </c>
      <c r="G91" s="82">
        <v>13.8</v>
      </c>
      <c r="H91" s="82">
        <v>13.8</v>
      </c>
      <c r="I91" s="82">
        <v>8.3000000000000007</v>
      </c>
      <c r="J91" s="82">
        <v>11.8</v>
      </c>
      <c r="K91" s="82">
        <v>51</v>
      </c>
      <c r="L91" s="82">
        <v>10.36</v>
      </c>
      <c r="M91" s="82">
        <v>15.2</v>
      </c>
      <c r="N91" s="82">
        <v>8.1999999999999993</v>
      </c>
      <c r="O91" s="82">
        <v>23.15</v>
      </c>
      <c r="P91" s="82">
        <v>35.1</v>
      </c>
      <c r="Q91" s="82">
        <v>40.299999999999997</v>
      </c>
      <c r="R91" s="82">
        <v>26.54</v>
      </c>
      <c r="S91" s="82">
        <v>26.9</v>
      </c>
      <c r="T91" s="82">
        <v>26.8</v>
      </c>
      <c r="U91" s="82">
        <v>27</v>
      </c>
      <c r="V91" s="82">
        <v>27</v>
      </c>
      <c r="W91" s="82">
        <v>34.6</v>
      </c>
      <c r="X91" s="82">
        <v>35.200000000000003</v>
      </c>
      <c r="Y91" s="82">
        <v>33</v>
      </c>
      <c r="Z91" s="82">
        <v>205.45</v>
      </c>
      <c r="AA91" s="82">
        <v>28.3</v>
      </c>
      <c r="AB91" s="82">
        <f>180.4+51.037</f>
        <v>231.43700000000001</v>
      </c>
      <c r="AC91" s="82">
        <v>25.5</v>
      </c>
      <c r="AD91" s="82">
        <v>25.55</v>
      </c>
      <c r="AE91" s="82">
        <v>33.9</v>
      </c>
      <c r="AF91" s="82">
        <v>31.6</v>
      </c>
      <c r="AG91" s="82">
        <v>18.5</v>
      </c>
      <c r="AH91" s="82">
        <v>46.8</v>
      </c>
      <c r="AI91" s="82">
        <v>50.8</v>
      </c>
    </row>
    <row r="92" spans="1:36" s="24" customFormat="1" ht="15.75" thickBot="1" x14ac:dyDescent="0.3">
      <c r="A92" s="115"/>
      <c r="B92" s="116" t="s">
        <v>139</v>
      </c>
      <c r="C92" s="117" t="s">
        <v>39</v>
      </c>
      <c r="D92" s="80">
        <f>E92+F92+G92+H92+I92+J92+K92+L92+M92+N92+O92+P92+Q92+R92+S92+T92+U92+V92+W92+X92+Y92+Z92+AA92+AB92+AC92+AD92+AE92+AF92+AG92+AH92+AI92</f>
        <v>11556.999999999998</v>
      </c>
      <c r="E92" s="118">
        <f t="shared" ref="E92:AG92" si="12">E5+E66+E81+E88+E91</f>
        <v>66.956000000000003</v>
      </c>
      <c r="F92" s="118">
        <f t="shared" si="12"/>
        <v>790.32899999999995</v>
      </c>
      <c r="G92" s="118">
        <f t="shared" si="12"/>
        <v>44.414999999999999</v>
      </c>
      <c r="H92" s="118">
        <f t="shared" si="12"/>
        <v>89.10499999999999</v>
      </c>
      <c r="I92" s="118">
        <f t="shared" si="12"/>
        <v>157.386</v>
      </c>
      <c r="J92" s="118">
        <f t="shared" si="12"/>
        <v>342.22</v>
      </c>
      <c r="K92" s="118">
        <f t="shared" si="12"/>
        <v>198.86500000000001</v>
      </c>
      <c r="L92" s="118">
        <f t="shared" si="12"/>
        <v>126.22200000000001</v>
      </c>
      <c r="M92" s="118">
        <f t="shared" si="12"/>
        <v>481.27600000000001</v>
      </c>
      <c r="N92" s="118">
        <f t="shared" si="12"/>
        <v>62.86</v>
      </c>
      <c r="O92" s="118">
        <f t="shared" si="12"/>
        <v>59.905999999999999</v>
      </c>
      <c r="P92" s="118">
        <f t="shared" si="12"/>
        <v>464.31600000000003</v>
      </c>
      <c r="Q92" s="118">
        <f t="shared" si="12"/>
        <v>911.1389999999999</v>
      </c>
      <c r="R92" s="118">
        <f t="shared" si="12"/>
        <v>306.71700000000004</v>
      </c>
      <c r="S92" s="118">
        <f t="shared" si="12"/>
        <v>237.83500000000001</v>
      </c>
      <c r="T92" s="118">
        <f t="shared" si="12"/>
        <v>257.81700000000001</v>
      </c>
      <c r="U92" s="118">
        <f t="shared" si="12"/>
        <v>376.09699999999998</v>
      </c>
      <c r="V92" s="118">
        <f t="shared" si="12"/>
        <v>237.16900000000001</v>
      </c>
      <c r="W92" s="118">
        <f t="shared" si="12"/>
        <v>399.13100000000003</v>
      </c>
      <c r="X92" s="118">
        <f t="shared" si="12"/>
        <v>67.325999999999993</v>
      </c>
      <c r="Y92" s="118">
        <f t="shared" si="12"/>
        <v>259.69200000000001</v>
      </c>
      <c r="Z92" s="118">
        <f>Z5+Z66+Z81+Z88+Z91</f>
        <v>1835.5220000000002</v>
      </c>
      <c r="AA92" s="118">
        <f>AA5+AA66+AA81+AA88+AA91</f>
        <v>116.496</v>
      </c>
      <c r="AB92" s="118">
        <f>AB5+AB66+AB81+AB88+AB91</f>
        <v>1386.5</v>
      </c>
      <c r="AC92" s="118">
        <f>AC5+AC66+AC81+AC88+AC91</f>
        <v>336.24099999999999</v>
      </c>
      <c r="AD92" s="118">
        <f t="shared" si="12"/>
        <v>370.87900000000008</v>
      </c>
      <c r="AE92" s="118">
        <f t="shared" si="12"/>
        <v>82.931999999999988</v>
      </c>
      <c r="AF92" s="118">
        <f t="shared" si="12"/>
        <v>246.98699999999999</v>
      </c>
      <c r="AG92" s="118">
        <f t="shared" si="12"/>
        <v>415.47</v>
      </c>
      <c r="AH92" s="118">
        <f>AH5+AH66+AH81+AH88+AH91</f>
        <v>664.02699999999993</v>
      </c>
      <c r="AI92" s="118">
        <f>AI5+AI66+AI81+AI88+AI91</f>
        <v>165.16699999999997</v>
      </c>
    </row>
    <row r="93" spans="1:36" x14ac:dyDescent="0.2">
      <c r="R93" s="119"/>
    </row>
  </sheetData>
  <mergeCells count="79">
    <mergeCell ref="A84:A85"/>
    <mergeCell ref="B84:B85"/>
    <mergeCell ref="A86:A87"/>
    <mergeCell ref="B86:B87"/>
    <mergeCell ref="X3:X4"/>
    <mergeCell ref="A77:A78"/>
    <mergeCell ref="B77:B78"/>
    <mergeCell ref="A79:A80"/>
    <mergeCell ref="B79:B80"/>
    <mergeCell ref="A82:A83"/>
    <mergeCell ref="B82:B83"/>
    <mergeCell ref="A71:A72"/>
    <mergeCell ref="B71:B72"/>
    <mergeCell ref="A73:A74"/>
    <mergeCell ref="B73:B74"/>
    <mergeCell ref="A75:A76"/>
    <mergeCell ref="A60:A61"/>
    <mergeCell ref="B60:B61"/>
    <mergeCell ref="B75:B76"/>
    <mergeCell ref="A62:A63"/>
    <mergeCell ref="B62:B63"/>
    <mergeCell ref="B64:B65"/>
    <mergeCell ref="A67:A68"/>
    <mergeCell ref="B67:B68"/>
    <mergeCell ref="A69:A70"/>
    <mergeCell ref="B69:B70"/>
    <mergeCell ref="A54:A55"/>
    <mergeCell ref="B54:B55"/>
    <mergeCell ref="A56:A57"/>
    <mergeCell ref="B56:B57"/>
    <mergeCell ref="A58:A59"/>
    <mergeCell ref="B58:B59"/>
    <mergeCell ref="A48:A49"/>
    <mergeCell ref="B48:B49"/>
    <mergeCell ref="A50:A51"/>
    <mergeCell ref="B50:B51"/>
    <mergeCell ref="A52:A53"/>
    <mergeCell ref="B52:B53"/>
    <mergeCell ref="A42:A43"/>
    <mergeCell ref="B42:B43"/>
    <mergeCell ref="A44:A45"/>
    <mergeCell ref="B44:B45"/>
    <mergeCell ref="A46:A47"/>
    <mergeCell ref="B46:B47"/>
    <mergeCell ref="A36:A37"/>
    <mergeCell ref="B36:B37"/>
    <mergeCell ref="A38:A39"/>
    <mergeCell ref="B38:B39"/>
    <mergeCell ref="A40:A41"/>
    <mergeCell ref="B40:B41"/>
    <mergeCell ref="A29:A31"/>
    <mergeCell ref="B29:B31"/>
    <mergeCell ref="A32:A33"/>
    <mergeCell ref="B32:B33"/>
    <mergeCell ref="A34:A35"/>
    <mergeCell ref="B34:B35"/>
    <mergeCell ref="A22:A23"/>
    <mergeCell ref="B22:B23"/>
    <mergeCell ref="A25:A26"/>
    <mergeCell ref="B25:B26"/>
    <mergeCell ref="A27:A28"/>
    <mergeCell ref="B27:B28"/>
    <mergeCell ref="A16:A17"/>
    <mergeCell ref="B16:B17"/>
    <mergeCell ref="A18:A19"/>
    <mergeCell ref="B18:B19"/>
    <mergeCell ref="A20:A21"/>
    <mergeCell ref="B20:B21"/>
    <mergeCell ref="D3:D4"/>
    <mergeCell ref="A6:A8"/>
    <mergeCell ref="A11:A12"/>
    <mergeCell ref="B11:B12"/>
    <mergeCell ref="A14:A15"/>
    <mergeCell ref="B14:B15"/>
    <mergeCell ref="A9:A10"/>
    <mergeCell ref="B9:B10"/>
    <mergeCell ref="A3:A4"/>
    <mergeCell ref="B3:B4"/>
    <mergeCell ref="C3:C4"/>
  </mergeCells>
  <pageMargins left="0.19685039370078741" right="0.11811023622047245" top="0.19685039370078741" bottom="0.15748031496062992" header="0" footer="0"/>
  <pageSetup paperSize="9" scale="55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3"/>
  <sheetViews>
    <sheetView topLeftCell="B1" workbookViewId="0">
      <pane xSplit="2" ySplit="5" topLeftCell="D6" activePane="bottomRight" state="frozen"/>
      <selection activeCell="B1" sqref="B1"/>
      <selection pane="topRight" activeCell="D1" sqref="D1"/>
      <selection pane="bottomLeft" activeCell="B6" sqref="B6"/>
      <selection pane="bottomRight" activeCell="AN49" sqref="AN49"/>
    </sheetView>
  </sheetViews>
  <sheetFormatPr defaultColWidth="8.85546875" defaultRowHeight="12.75" x14ac:dyDescent="0.2"/>
  <cols>
    <col min="1" max="1" width="6.28515625" customWidth="1"/>
    <col min="2" max="2" width="46.7109375" customWidth="1"/>
    <col min="3" max="3" width="12.5703125" customWidth="1"/>
    <col min="4" max="4" width="13" hidden="1" customWidth="1"/>
    <col min="5" max="6" width="11.42578125" hidden="1" customWidth="1"/>
    <col min="7" max="7" width="8.5703125" hidden="1" customWidth="1"/>
    <col min="8" max="8" width="8.85546875" hidden="1" customWidth="1"/>
    <col min="9" max="9" width="9" hidden="1" customWidth="1"/>
    <col min="10" max="10" width="8.85546875" hidden="1" customWidth="1"/>
    <col min="11" max="12" width="8.42578125" hidden="1" customWidth="1"/>
    <col min="13" max="17" width="8.85546875" hidden="1" customWidth="1"/>
    <col min="18" max="18" width="8.42578125" hidden="1" customWidth="1"/>
    <col min="19" max="19" width="9.7109375" hidden="1" customWidth="1"/>
    <col min="20" max="20" width="8.28515625" hidden="1" customWidth="1"/>
    <col min="21" max="21" width="9.85546875" hidden="1" customWidth="1"/>
    <col min="22" max="22" width="10.7109375" hidden="1" customWidth="1"/>
    <col min="23" max="23" width="9.7109375" hidden="1" customWidth="1"/>
    <col min="24" max="24" width="8.42578125" hidden="1" customWidth="1"/>
    <col min="25" max="25" width="8.85546875" customWidth="1"/>
    <col min="26" max="26" width="10" hidden="1" customWidth="1"/>
    <col min="27" max="27" width="8.85546875" hidden="1" customWidth="1"/>
    <col min="28" max="28" width="10.28515625" hidden="1" customWidth="1"/>
    <col min="29" max="34" width="8.85546875" hidden="1" customWidth="1"/>
    <col min="35" max="35" width="8.7109375" hidden="1" customWidth="1"/>
  </cols>
  <sheetData>
    <row r="1" spans="1:35" ht="18.75" x14ac:dyDescent="0.3">
      <c r="A1" s="1" t="s">
        <v>0</v>
      </c>
      <c r="B1" s="1"/>
      <c r="C1" s="1"/>
      <c r="D1" s="1"/>
      <c r="E1" s="1"/>
      <c r="F1" s="1"/>
      <c r="G1" s="1"/>
      <c r="H1" s="2"/>
      <c r="I1" s="1"/>
      <c r="K1" s="1"/>
      <c r="L1" s="2"/>
      <c r="R1" s="1"/>
      <c r="S1" s="1"/>
      <c r="T1" s="1"/>
      <c r="U1" s="1"/>
      <c r="V1" s="1"/>
      <c r="W1" s="1"/>
      <c r="X1" s="1"/>
      <c r="Y1" s="1"/>
      <c r="AD1" s="1"/>
      <c r="AE1" s="1"/>
      <c r="AF1" s="1"/>
      <c r="AG1" s="1"/>
      <c r="AH1" s="2"/>
      <c r="AI1" s="2"/>
    </row>
    <row r="2" spans="1:35" ht="13.5" thickBot="1" x14ac:dyDescent="0.25">
      <c r="A2" s="3"/>
      <c r="B2" s="2"/>
      <c r="C2" s="2"/>
      <c r="D2" s="4"/>
      <c r="E2" s="5">
        <v>1</v>
      </c>
      <c r="F2" s="5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4">
        <v>11</v>
      </c>
      <c r="P2" s="4">
        <v>12</v>
      </c>
      <c r="Q2" s="4">
        <v>13</v>
      </c>
      <c r="R2" s="4">
        <v>14</v>
      </c>
      <c r="S2" s="4">
        <v>15</v>
      </c>
      <c r="T2" s="4">
        <v>16</v>
      </c>
      <c r="U2" s="4">
        <v>17</v>
      </c>
      <c r="V2" s="4">
        <v>18</v>
      </c>
      <c r="W2" s="4">
        <v>19</v>
      </c>
      <c r="X2" s="4">
        <v>20</v>
      </c>
      <c r="Y2" s="4">
        <v>21</v>
      </c>
      <c r="Z2" s="4">
        <v>22</v>
      </c>
      <c r="AA2" s="4">
        <v>23</v>
      </c>
      <c r="AB2" s="4">
        <v>24</v>
      </c>
      <c r="AC2" s="4">
        <v>25</v>
      </c>
      <c r="AD2" s="4">
        <v>26</v>
      </c>
      <c r="AE2" s="4">
        <v>27</v>
      </c>
      <c r="AF2" s="4">
        <v>28</v>
      </c>
      <c r="AG2" s="4">
        <v>29</v>
      </c>
      <c r="AH2" s="4">
        <v>30</v>
      </c>
      <c r="AI2" s="4">
        <v>31</v>
      </c>
    </row>
    <row r="3" spans="1:35" ht="15" customHeight="1" x14ac:dyDescent="0.2">
      <c r="A3" s="144" t="s">
        <v>1</v>
      </c>
      <c r="B3" s="146" t="s">
        <v>2</v>
      </c>
      <c r="C3" s="146" t="s">
        <v>3</v>
      </c>
      <c r="D3" s="129" t="s">
        <v>4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 t="s">
        <v>5</v>
      </c>
      <c r="S3" s="7"/>
      <c r="T3" s="7"/>
      <c r="U3" s="7"/>
      <c r="V3" s="7"/>
      <c r="W3" s="7"/>
      <c r="X3" s="7"/>
      <c r="Y3" s="191" t="s">
        <v>26</v>
      </c>
      <c r="Z3" s="9"/>
      <c r="AA3" s="7"/>
      <c r="AB3" s="7"/>
      <c r="AC3" s="7"/>
      <c r="AD3" s="7"/>
      <c r="AE3" s="7"/>
      <c r="AF3" s="7"/>
      <c r="AG3" s="7"/>
      <c r="AH3" s="7"/>
      <c r="AI3" s="7"/>
    </row>
    <row r="4" spans="1:35" ht="216" customHeight="1" thickBot="1" x14ac:dyDescent="0.25">
      <c r="A4" s="145"/>
      <c r="B4" s="147"/>
      <c r="C4" s="147"/>
      <c r="D4" s="130"/>
      <c r="E4" s="121" t="s">
        <v>6</v>
      </c>
      <c r="F4" s="122" t="s">
        <v>7</v>
      </c>
      <c r="G4" s="121" t="s">
        <v>8</v>
      </c>
      <c r="H4" s="121" t="s">
        <v>9</v>
      </c>
      <c r="I4" s="121" t="s">
        <v>10</v>
      </c>
      <c r="J4" s="121" t="s">
        <v>11</v>
      </c>
      <c r="K4" s="121" t="s">
        <v>12</v>
      </c>
      <c r="L4" s="121" t="s">
        <v>13</v>
      </c>
      <c r="M4" s="121" t="s">
        <v>14</v>
      </c>
      <c r="N4" s="121" t="s">
        <v>15</v>
      </c>
      <c r="O4" s="121" t="s">
        <v>16</v>
      </c>
      <c r="P4" s="121" t="s">
        <v>17</v>
      </c>
      <c r="Q4" s="121" t="s">
        <v>18</v>
      </c>
      <c r="R4" s="121" t="s">
        <v>19</v>
      </c>
      <c r="S4" s="121" t="s">
        <v>20</v>
      </c>
      <c r="T4" s="121" t="s">
        <v>21</v>
      </c>
      <c r="U4" s="121" t="s">
        <v>22</v>
      </c>
      <c r="V4" s="121" t="s">
        <v>23</v>
      </c>
      <c r="W4" s="121" t="s">
        <v>24</v>
      </c>
      <c r="X4" s="125" t="s">
        <v>25</v>
      </c>
      <c r="Y4" s="194"/>
      <c r="Z4" s="126" t="s">
        <v>27</v>
      </c>
      <c r="AA4" s="121" t="s">
        <v>28</v>
      </c>
      <c r="AB4" s="122" t="s">
        <v>29</v>
      </c>
      <c r="AC4" s="122" t="s">
        <v>30</v>
      </c>
      <c r="AD4" s="121" t="s">
        <v>31</v>
      </c>
      <c r="AE4" s="121" t="s">
        <v>32</v>
      </c>
      <c r="AF4" s="121" t="s">
        <v>33</v>
      </c>
      <c r="AG4" s="121" t="s">
        <v>34</v>
      </c>
      <c r="AH4" s="121" t="s">
        <v>35</v>
      </c>
      <c r="AI4" s="121" t="s">
        <v>36</v>
      </c>
    </row>
    <row r="5" spans="1:35" ht="15.75" thickBot="1" x14ac:dyDescent="0.3">
      <c r="A5" s="10" t="s">
        <v>37</v>
      </c>
      <c r="B5" s="11" t="s">
        <v>38</v>
      </c>
      <c r="C5" s="12" t="s">
        <v>39</v>
      </c>
      <c r="D5" s="13">
        <f>E5+F5+G5+H5+I5+J5+K5+L5+M5+N5+O5+P5+Q5+R5+S5+T5+U5+V5+W5+X5+Y5+Z5+AA5+AB5+AC5+AD5+AE5+AF5+AG5+AH5+AI5</f>
        <v>8366.2249999999985</v>
      </c>
      <c r="E5" s="13">
        <f>E8+E15+E26+E28+E31+E33+E35+E37+E39+E41+E43+E45+E47+E49+E51+E53+E55+E57+E59+E61+E63+E65</f>
        <v>26.25</v>
      </c>
      <c r="F5" s="13">
        <f t="shared" ref="F5:AI5" si="0">F8+F15+F26+F28+F31+F33+F35+F37+F39+F41+F43+F45+F47+F49+F51+F53+F55+F57+F59+F61+F63+F65</f>
        <v>520.51499999999999</v>
      </c>
      <c r="G5" s="13">
        <f t="shared" si="0"/>
        <v>1.3240000000000001</v>
      </c>
      <c r="H5" s="13">
        <f t="shared" si="0"/>
        <v>46.024000000000001</v>
      </c>
      <c r="I5" s="13">
        <f t="shared" si="0"/>
        <v>122.694</v>
      </c>
      <c r="J5" s="13">
        <f t="shared" si="0"/>
        <v>255.39499999999998</v>
      </c>
      <c r="K5" s="13">
        <f t="shared" si="0"/>
        <v>10.170999999999999</v>
      </c>
      <c r="L5" s="13">
        <f t="shared" si="0"/>
        <v>83.254000000000005</v>
      </c>
      <c r="M5" s="13">
        <f t="shared" si="0"/>
        <v>419.66</v>
      </c>
      <c r="N5" s="13">
        <f t="shared" si="0"/>
        <v>2.6469999999999998</v>
      </c>
      <c r="O5" s="13">
        <f t="shared" si="0"/>
        <v>2.6469999999999998</v>
      </c>
      <c r="P5" s="13">
        <f t="shared" si="0"/>
        <v>378.98399999999998</v>
      </c>
      <c r="Q5" s="13">
        <f t="shared" si="0"/>
        <v>811.81099999999992</v>
      </c>
      <c r="R5" s="13">
        <f t="shared" si="0"/>
        <v>237.92100000000002</v>
      </c>
      <c r="S5" s="13">
        <f t="shared" si="0"/>
        <v>160.74700000000001</v>
      </c>
      <c r="T5" s="13">
        <f t="shared" si="0"/>
        <v>150.42100000000002</v>
      </c>
      <c r="U5" s="13">
        <f t="shared" si="0"/>
        <v>307.99699999999996</v>
      </c>
      <c r="V5" s="13">
        <f t="shared" si="0"/>
        <v>149.09700000000001</v>
      </c>
      <c r="W5" s="13">
        <f t="shared" si="0"/>
        <v>309.54699999999997</v>
      </c>
      <c r="X5" s="13">
        <f t="shared" si="0"/>
        <v>2.6469999999999998</v>
      </c>
      <c r="Y5" s="80">
        <f t="shared" si="0"/>
        <v>190.125</v>
      </c>
      <c r="Z5" s="13">
        <f>Z8+Z15+Z26+Z28+Z31+Z33+Z35+Z37+Z39+Z41+Z43+Z45+Z47+Z49+Z51+Z53+Z55+Z57+Z59+Z61+Z63+Z65</f>
        <v>1485.2360000000001</v>
      </c>
      <c r="AA5" s="13">
        <f t="shared" si="0"/>
        <v>45.021999999999998</v>
      </c>
      <c r="AB5" s="13">
        <f t="shared" si="0"/>
        <v>1046.4859999999999</v>
      </c>
      <c r="AC5" s="13">
        <f t="shared" si="0"/>
        <v>264.84699999999998</v>
      </c>
      <c r="AD5" s="13">
        <f t="shared" si="0"/>
        <v>297.62200000000001</v>
      </c>
      <c r="AE5" s="13">
        <f t="shared" si="0"/>
        <v>1.325</v>
      </c>
      <c r="AF5" s="13">
        <f t="shared" si="0"/>
        <v>169.947</v>
      </c>
      <c r="AG5" s="13">
        <f t="shared" si="0"/>
        <v>325.46800000000002</v>
      </c>
      <c r="AH5" s="13">
        <f t="shared" si="0"/>
        <v>507.84699999999998</v>
      </c>
      <c r="AI5" s="13">
        <f t="shared" si="0"/>
        <v>32.546999999999997</v>
      </c>
    </row>
    <row r="6" spans="1:35" s="18" customFormat="1" ht="15" x14ac:dyDescent="0.25">
      <c r="A6" s="131">
        <v>1</v>
      </c>
      <c r="B6" s="14" t="s">
        <v>40</v>
      </c>
      <c r="C6" s="15" t="s">
        <v>41</v>
      </c>
      <c r="D6" s="16">
        <f>E6+F6+G6+H6+I6+J6+K6+L6+M6+N6+O6+P6+Q6+R6+S6+T6+U6+V6+W6+X6+Y6+Z6+AA6+AB6+AC6+AD6+AE6+AF6+AG6+AH6+AI6</f>
        <v>3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>
        <v>1</v>
      </c>
      <c r="R6" s="17">
        <v>0</v>
      </c>
      <c r="S6" s="17">
        <v>0</v>
      </c>
      <c r="T6" s="17"/>
      <c r="U6" s="17">
        <v>1</v>
      </c>
      <c r="V6" s="17"/>
      <c r="W6" s="17"/>
      <c r="X6" s="17"/>
      <c r="Y6" s="17">
        <v>1</v>
      </c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s="24" customFormat="1" ht="15" x14ac:dyDescent="0.25">
      <c r="A7" s="132"/>
      <c r="B7" s="19"/>
      <c r="C7" s="20" t="s">
        <v>42</v>
      </c>
      <c r="D7" s="21">
        <f t="shared" ref="D7:D70" si="1">E7+F7+G7+H7+I7+J7+K7+L7+M7+N7+O7+P7+Q7+R7+S7+T7+U7+V7+W7+X7+Y7+Z7+AA7+AB7+AC7+AD7+AE7+AF7+AG7+AH7+AI7</f>
        <v>0.60000000000000009</v>
      </c>
      <c r="E7" s="22">
        <f t="shared" ref="E7:V8" si="2">E9+E11</f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2">
        <f t="shared" si="2"/>
        <v>0</v>
      </c>
      <c r="K7" s="23">
        <f t="shared" si="2"/>
        <v>0</v>
      </c>
      <c r="L7" s="23">
        <f t="shared" si="2"/>
        <v>0</v>
      </c>
      <c r="M7" s="23">
        <f t="shared" si="2"/>
        <v>0</v>
      </c>
      <c r="N7" s="22">
        <f t="shared" si="2"/>
        <v>0</v>
      </c>
      <c r="O7" s="22">
        <f t="shared" si="2"/>
        <v>0</v>
      </c>
      <c r="P7" s="22">
        <f t="shared" si="2"/>
        <v>0</v>
      </c>
      <c r="Q7" s="22">
        <f t="shared" si="2"/>
        <v>0.2</v>
      </c>
      <c r="R7" s="22">
        <f t="shared" si="2"/>
        <v>0</v>
      </c>
      <c r="S7" s="22">
        <f t="shared" si="2"/>
        <v>0</v>
      </c>
      <c r="T7" s="22">
        <f t="shared" si="2"/>
        <v>0</v>
      </c>
      <c r="U7" s="22">
        <f t="shared" si="2"/>
        <v>0.2</v>
      </c>
      <c r="V7" s="22">
        <f t="shared" si="2"/>
        <v>0</v>
      </c>
      <c r="W7" s="22">
        <f>W9+W11</f>
        <v>0</v>
      </c>
      <c r="X7" s="22">
        <f t="shared" ref="X7:AI8" si="3">X9+X11</f>
        <v>0</v>
      </c>
      <c r="Y7" s="22">
        <f t="shared" si="3"/>
        <v>0.2</v>
      </c>
      <c r="Z7" s="22">
        <f t="shared" si="3"/>
        <v>0</v>
      </c>
      <c r="AA7" s="22">
        <f t="shared" si="3"/>
        <v>0</v>
      </c>
      <c r="AB7" s="22">
        <f t="shared" si="3"/>
        <v>0</v>
      </c>
      <c r="AC7" s="22">
        <f t="shared" si="3"/>
        <v>0</v>
      </c>
      <c r="AD7" s="22">
        <f t="shared" si="3"/>
        <v>0</v>
      </c>
      <c r="AE7" s="22">
        <f t="shared" si="3"/>
        <v>0</v>
      </c>
      <c r="AF7" s="23">
        <f t="shared" si="3"/>
        <v>0</v>
      </c>
      <c r="AG7" s="23">
        <f t="shared" si="3"/>
        <v>0</v>
      </c>
      <c r="AH7" s="22">
        <f t="shared" si="3"/>
        <v>0</v>
      </c>
      <c r="AI7" s="23">
        <f t="shared" si="3"/>
        <v>0</v>
      </c>
    </row>
    <row r="8" spans="1:35" s="24" customFormat="1" ht="15" x14ac:dyDescent="0.25">
      <c r="A8" s="133"/>
      <c r="B8" s="25" t="s">
        <v>43</v>
      </c>
      <c r="C8" s="20" t="s">
        <v>39</v>
      </c>
      <c r="D8" s="21">
        <f t="shared" si="1"/>
        <v>476.70000000000005</v>
      </c>
      <c r="E8" s="22">
        <f t="shared" si="2"/>
        <v>0</v>
      </c>
      <c r="F8" s="22">
        <f t="shared" si="2"/>
        <v>0</v>
      </c>
      <c r="G8" s="22">
        <f t="shared" si="2"/>
        <v>0</v>
      </c>
      <c r="H8" s="22">
        <f t="shared" si="2"/>
        <v>0</v>
      </c>
      <c r="I8" s="22">
        <f t="shared" si="2"/>
        <v>0</v>
      </c>
      <c r="J8" s="22">
        <f t="shared" si="2"/>
        <v>0</v>
      </c>
      <c r="K8" s="23">
        <f t="shared" si="2"/>
        <v>0</v>
      </c>
      <c r="L8" s="23">
        <f t="shared" si="2"/>
        <v>0</v>
      </c>
      <c r="M8" s="23">
        <f t="shared" si="2"/>
        <v>0</v>
      </c>
      <c r="N8" s="22">
        <f t="shared" si="2"/>
        <v>0</v>
      </c>
      <c r="O8" s="22">
        <f t="shared" si="2"/>
        <v>0</v>
      </c>
      <c r="P8" s="22">
        <f t="shared" si="2"/>
        <v>0</v>
      </c>
      <c r="Q8" s="22">
        <f t="shared" si="2"/>
        <v>158.9</v>
      </c>
      <c r="R8" s="22">
        <f t="shared" si="2"/>
        <v>0</v>
      </c>
      <c r="S8" s="22">
        <f t="shared" si="2"/>
        <v>0</v>
      </c>
      <c r="T8" s="22">
        <f t="shared" si="2"/>
        <v>0</v>
      </c>
      <c r="U8" s="22">
        <f t="shared" si="2"/>
        <v>158.9</v>
      </c>
      <c r="V8" s="22">
        <f t="shared" si="2"/>
        <v>0</v>
      </c>
      <c r="W8" s="22">
        <f>W10+W12</f>
        <v>0</v>
      </c>
      <c r="X8" s="22">
        <f t="shared" si="3"/>
        <v>0</v>
      </c>
      <c r="Y8" s="22">
        <f t="shared" si="3"/>
        <v>158.9</v>
      </c>
      <c r="Z8" s="22">
        <f t="shared" si="3"/>
        <v>0</v>
      </c>
      <c r="AA8" s="22">
        <f t="shared" si="3"/>
        <v>0</v>
      </c>
      <c r="AB8" s="22">
        <f t="shared" si="3"/>
        <v>0</v>
      </c>
      <c r="AC8" s="22">
        <f t="shared" si="3"/>
        <v>0</v>
      </c>
      <c r="AD8" s="22">
        <f t="shared" si="3"/>
        <v>0</v>
      </c>
      <c r="AE8" s="22">
        <f t="shared" si="3"/>
        <v>0</v>
      </c>
      <c r="AF8" s="23">
        <f t="shared" si="3"/>
        <v>0</v>
      </c>
      <c r="AG8" s="23">
        <f t="shared" si="3"/>
        <v>0</v>
      </c>
      <c r="AH8" s="22">
        <f t="shared" si="3"/>
        <v>0</v>
      </c>
      <c r="AI8" s="23">
        <f t="shared" si="3"/>
        <v>0</v>
      </c>
    </row>
    <row r="9" spans="1:35" s="24" customFormat="1" ht="15" x14ac:dyDescent="0.25">
      <c r="A9" s="142" t="s">
        <v>44</v>
      </c>
      <c r="B9" s="136" t="s">
        <v>45</v>
      </c>
      <c r="C9" s="26" t="s">
        <v>42</v>
      </c>
      <c r="D9" s="27">
        <f t="shared" si="1"/>
        <v>0</v>
      </c>
      <c r="E9" s="28"/>
      <c r="F9" s="28"/>
      <c r="G9" s="28"/>
      <c r="H9" s="28"/>
      <c r="I9" s="28"/>
      <c r="J9" s="28"/>
      <c r="K9" s="28"/>
      <c r="L9" s="29"/>
      <c r="M9" s="29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30"/>
    </row>
    <row r="10" spans="1:35" s="24" customFormat="1" ht="15" x14ac:dyDescent="0.25">
      <c r="A10" s="143"/>
      <c r="B10" s="137"/>
      <c r="C10" s="26" t="s">
        <v>39</v>
      </c>
      <c r="D10" s="27">
        <f t="shared" si="1"/>
        <v>0</v>
      </c>
      <c r="E10" s="28"/>
      <c r="F10" s="28"/>
      <c r="G10" s="28"/>
      <c r="H10" s="28"/>
      <c r="I10" s="28"/>
      <c r="J10" s="28"/>
      <c r="K10" s="28"/>
      <c r="L10" s="29"/>
      <c r="M10" s="29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30"/>
    </row>
    <row r="11" spans="1:35" s="24" customFormat="1" ht="15" x14ac:dyDescent="0.25">
      <c r="A11" s="134" t="s">
        <v>46</v>
      </c>
      <c r="B11" s="136" t="s">
        <v>47</v>
      </c>
      <c r="C11" s="26" t="s">
        <v>42</v>
      </c>
      <c r="D11" s="27">
        <f t="shared" si="1"/>
        <v>0.60000000000000009</v>
      </c>
      <c r="E11" s="31"/>
      <c r="F11" s="31"/>
      <c r="G11" s="31"/>
      <c r="H11" s="31"/>
      <c r="I11" s="31"/>
      <c r="J11" s="31"/>
      <c r="K11" s="32"/>
      <c r="L11" s="31"/>
      <c r="M11" s="31"/>
      <c r="N11" s="31"/>
      <c r="O11" s="31"/>
      <c r="P11" s="31"/>
      <c r="Q11" s="32">
        <v>0.2</v>
      </c>
      <c r="R11" s="31"/>
      <c r="S11" s="31"/>
      <c r="T11" s="31"/>
      <c r="U11" s="32">
        <v>0.2</v>
      </c>
      <c r="V11" s="31"/>
      <c r="W11" s="31"/>
      <c r="X11" s="31"/>
      <c r="Y11" s="32">
        <v>0.2</v>
      </c>
      <c r="Z11" s="31"/>
      <c r="AA11" s="31"/>
      <c r="AB11" s="31"/>
      <c r="AC11" s="31"/>
      <c r="AD11" s="31"/>
      <c r="AE11" s="31"/>
      <c r="AF11" s="32"/>
      <c r="AG11" s="32"/>
      <c r="AH11" s="31"/>
      <c r="AI11" s="31"/>
    </row>
    <row r="12" spans="1:35" s="24" customFormat="1" ht="15" x14ac:dyDescent="0.25">
      <c r="A12" s="135"/>
      <c r="B12" s="137"/>
      <c r="C12" s="26" t="s">
        <v>39</v>
      </c>
      <c r="D12" s="27">
        <f t="shared" si="1"/>
        <v>476.70000000000005</v>
      </c>
      <c r="E12" s="31"/>
      <c r="F12" s="31"/>
      <c r="G12" s="31"/>
      <c r="H12" s="31"/>
      <c r="I12" s="31"/>
      <c r="J12" s="31"/>
      <c r="K12" s="32"/>
      <c r="L12" s="31"/>
      <c r="M12" s="31"/>
      <c r="N12" s="31"/>
      <c r="O12" s="31"/>
      <c r="P12" s="31"/>
      <c r="Q12" s="32">
        <v>158.9</v>
      </c>
      <c r="R12" s="31"/>
      <c r="S12" s="31"/>
      <c r="T12" s="31"/>
      <c r="U12" s="32">
        <v>158.9</v>
      </c>
      <c r="V12" s="31"/>
      <c r="W12" s="31"/>
      <c r="X12" s="31"/>
      <c r="Y12" s="32">
        <v>158.9</v>
      </c>
      <c r="Z12" s="31"/>
      <c r="AA12" s="31"/>
      <c r="AB12" s="31"/>
      <c r="AC12" s="31"/>
      <c r="AD12" s="31"/>
      <c r="AE12" s="31"/>
      <c r="AF12" s="32"/>
      <c r="AG12" s="32"/>
      <c r="AH12" s="31"/>
      <c r="AI12" s="31"/>
    </row>
    <row r="13" spans="1:35" s="24" customFormat="1" ht="23.45" customHeight="1" thickBot="1" x14ac:dyDescent="0.3">
      <c r="A13" s="120" t="s">
        <v>48</v>
      </c>
      <c r="B13" s="34" t="s">
        <v>49</v>
      </c>
      <c r="C13" s="35" t="s">
        <v>39</v>
      </c>
      <c r="D13" s="36">
        <f t="shared" si="1"/>
        <v>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s="24" customFormat="1" ht="15" customHeight="1" x14ac:dyDescent="0.25">
      <c r="A14" s="138" t="s">
        <v>50</v>
      </c>
      <c r="B14" s="140" t="s">
        <v>51</v>
      </c>
      <c r="C14" s="38" t="s">
        <v>41</v>
      </c>
      <c r="D14" s="16">
        <f t="shared" si="1"/>
        <v>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35" s="24" customFormat="1" ht="15.75" thickBot="1" x14ac:dyDescent="0.3">
      <c r="A15" s="139"/>
      <c r="B15" s="141"/>
      <c r="C15" s="40" t="s">
        <v>39</v>
      </c>
      <c r="D15" s="27">
        <f t="shared" si="1"/>
        <v>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</row>
    <row r="16" spans="1:35" s="24" customFormat="1" ht="15" hidden="1" customHeight="1" x14ac:dyDescent="0.25">
      <c r="A16" s="148" t="s">
        <v>52</v>
      </c>
      <c r="B16" s="149" t="s">
        <v>53</v>
      </c>
      <c r="C16" s="26" t="s">
        <v>54</v>
      </c>
      <c r="D16" s="27">
        <f t="shared" si="1"/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</row>
    <row r="17" spans="1:35" s="24" customFormat="1" ht="15" hidden="1" customHeight="1" x14ac:dyDescent="0.25">
      <c r="A17" s="139"/>
      <c r="B17" s="150"/>
      <c r="C17" s="26" t="s">
        <v>39</v>
      </c>
      <c r="D17" s="27">
        <f t="shared" si="1"/>
        <v>0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 s="24" customFormat="1" ht="15" hidden="1" customHeight="1" x14ac:dyDescent="0.25">
      <c r="A18" s="148" t="s">
        <v>55</v>
      </c>
      <c r="B18" s="151" t="s">
        <v>56</v>
      </c>
      <c r="C18" s="26" t="s">
        <v>57</v>
      </c>
      <c r="D18" s="27">
        <f t="shared" si="1"/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35" s="24" customFormat="1" ht="18.600000000000001" hidden="1" customHeight="1" x14ac:dyDescent="0.25">
      <c r="A19" s="139"/>
      <c r="B19" s="152"/>
      <c r="C19" s="26" t="s">
        <v>39</v>
      </c>
      <c r="D19" s="27">
        <f t="shared" si="1"/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 s="24" customFormat="1" ht="15" hidden="1" customHeight="1" x14ac:dyDescent="0.25">
      <c r="A20" s="148" t="s">
        <v>58</v>
      </c>
      <c r="B20" s="151" t="s">
        <v>59</v>
      </c>
      <c r="C20" s="26" t="s">
        <v>57</v>
      </c>
      <c r="D20" s="27">
        <f t="shared" si="1"/>
        <v>0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</row>
    <row r="21" spans="1:35" s="24" customFormat="1" ht="15" hidden="1" customHeight="1" x14ac:dyDescent="0.25">
      <c r="A21" s="139"/>
      <c r="B21" s="152"/>
      <c r="C21" s="26" t="s">
        <v>39</v>
      </c>
      <c r="D21" s="27">
        <f t="shared" si="1"/>
        <v>0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</row>
    <row r="22" spans="1:35" s="24" customFormat="1" ht="15" hidden="1" customHeight="1" x14ac:dyDescent="0.25">
      <c r="A22" s="148" t="s">
        <v>60</v>
      </c>
      <c r="B22" s="149" t="s">
        <v>61</v>
      </c>
      <c r="C22" s="26" t="s">
        <v>62</v>
      </c>
      <c r="D22" s="27">
        <f t="shared" si="1"/>
        <v>0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</row>
    <row r="23" spans="1:35" s="24" customFormat="1" ht="15" hidden="1" customHeight="1" x14ac:dyDescent="0.25">
      <c r="A23" s="139"/>
      <c r="B23" s="150"/>
      <c r="C23" s="26" t="s">
        <v>39</v>
      </c>
      <c r="D23" s="27">
        <f t="shared" si="1"/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 s="24" customFormat="1" ht="22.9" hidden="1" customHeight="1" x14ac:dyDescent="0.25">
      <c r="A24" s="43" t="s">
        <v>63</v>
      </c>
      <c r="B24" s="44" t="s">
        <v>64</v>
      </c>
      <c r="C24" s="45" t="s">
        <v>39</v>
      </c>
      <c r="D24" s="27">
        <f t="shared" si="1"/>
        <v>0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 s="24" customFormat="1" ht="15" x14ac:dyDescent="0.25">
      <c r="A25" s="153" t="s">
        <v>65</v>
      </c>
      <c r="B25" s="155" t="s">
        <v>66</v>
      </c>
      <c r="C25" s="46" t="s">
        <v>67</v>
      </c>
      <c r="D25" s="27">
        <f t="shared" si="1"/>
        <v>1.7200000000000002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29">
        <v>0.1</v>
      </c>
      <c r="S25" s="29">
        <v>0.12</v>
      </c>
      <c r="T25" s="47">
        <v>0.1</v>
      </c>
      <c r="U25" s="29">
        <v>0.1</v>
      </c>
      <c r="V25" s="29">
        <v>0.1</v>
      </c>
      <c r="W25" s="28"/>
      <c r="X25" s="28"/>
      <c r="Y25" s="28"/>
      <c r="Z25" s="29">
        <v>0.6</v>
      </c>
      <c r="AA25" s="28"/>
      <c r="AB25" s="29">
        <v>0.6</v>
      </c>
      <c r="AC25" s="28"/>
      <c r="AD25" s="28"/>
      <c r="AE25" s="28"/>
      <c r="AF25" s="28"/>
      <c r="AG25" s="29"/>
      <c r="AH25" s="28"/>
      <c r="AI25" s="28"/>
    </row>
    <row r="26" spans="1:35" s="24" customFormat="1" ht="15.75" thickBot="1" x14ac:dyDescent="0.3">
      <c r="A26" s="154"/>
      <c r="B26" s="156"/>
      <c r="C26" s="48" t="s">
        <v>39</v>
      </c>
      <c r="D26" s="36">
        <f t="shared" si="1"/>
        <v>1001.4099999999999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/>
      <c r="R26" s="50">
        <v>58.22</v>
      </c>
      <c r="S26" s="50">
        <v>69.87</v>
      </c>
      <c r="T26" s="36">
        <v>58.22</v>
      </c>
      <c r="U26" s="50">
        <v>58.22</v>
      </c>
      <c r="V26" s="50">
        <v>58.22</v>
      </c>
      <c r="W26" s="49"/>
      <c r="X26" s="49"/>
      <c r="Y26" s="49"/>
      <c r="Z26" s="50">
        <v>349.33</v>
      </c>
      <c r="AA26" s="49"/>
      <c r="AB26" s="50">
        <v>349.33</v>
      </c>
      <c r="AC26" s="49"/>
      <c r="AD26" s="51"/>
      <c r="AE26" s="49"/>
      <c r="AF26" s="49"/>
      <c r="AG26" s="49"/>
      <c r="AH26" s="49"/>
      <c r="AI26" s="49"/>
    </row>
    <row r="27" spans="1:35" s="24" customFormat="1" ht="15" x14ac:dyDescent="0.25">
      <c r="A27" s="153" t="s">
        <v>68</v>
      </c>
      <c r="B27" s="155" t="s">
        <v>69</v>
      </c>
      <c r="C27" s="52" t="s">
        <v>42</v>
      </c>
      <c r="D27" s="53">
        <f t="shared" si="1"/>
        <v>0.2</v>
      </c>
      <c r="E27" s="54"/>
      <c r="F27" s="54"/>
      <c r="G27" s="54"/>
      <c r="H27" s="54"/>
      <c r="I27" s="55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6"/>
      <c r="U27" s="54"/>
      <c r="V27" s="54"/>
      <c r="W27" s="54"/>
      <c r="X27" s="54"/>
      <c r="Y27" s="54"/>
      <c r="Z27" s="55"/>
      <c r="AA27" s="54">
        <v>0.2</v>
      </c>
      <c r="AB27" s="54"/>
      <c r="AC27" s="54"/>
      <c r="AD27" s="54"/>
      <c r="AE27" s="54"/>
      <c r="AF27" s="54"/>
      <c r="AG27" s="54"/>
      <c r="AH27" s="54"/>
      <c r="AI27" s="54"/>
    </row>
    <row r="28" spans="1:35" s="24" customFormat="1" ht="15.75" thickBot="1" x14ac:dyDescent="0.3">
      <c r="A28" s="154"/>
      <c r="B28" s="156"/>
      <c r="C28" s="45" t="s">
        <v>39</v>
      </c>
      <c r="D28" s="36">
        <f t="shared" si="1"/>
        <v>42.375</v>
      </c>
      <c r="E28" s="50"/>
      <c r="F28" s="50"/>
      <c r="G28" s="50"/>
      <c r="H28" s="50"/>
      <c r="I28" s="51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36"/>
      <c r="U28" s="50"/>
      <c r="V28" s="50"/>
      <c r="W28" s="50"/>
      <c r="X28" s="50"/>
      <c r="Y28" s="50"/>
      <c r="Z28" s="51"/>
      <c r="AA28" s="50">
        <v>42.375</v>
      </c>
      <c r="AB28" s="50"/>
      <c r="AC28" s="50"/>
      <c r="AD28" s="50"/>
      <c r="AE28" s="50"/>
      <c r="AF28" s="50"/>
      <c r="AG28" s="50"/>
      <c r="AH28" s="50"/>
      <c r="AI28" s="50"/>
    </row>
    <row r="29" spans="1:35" s="24" customFormat="1" ht="15" x14ac:dyDescent="0.25">
      <c r="A29" s="153" t="s">
        <v>70</v>
      </c>
      <c r="B29" s="158" t="s">
        <v>71</v>
      </c>
      <c r="C29" s="46" t="s">
        <v>42</v>
      </c>
      <c r="D29" s="53">
        <f t="shared" si="1"/>
        <v>3.2960000000000003</v>
      </c>
      <c r="E29" s="39"/>
      <c r="F29" s="39">
        <v>0.41199999999999998</v>
      </c>
      <c r="G29" s="39"/>
      <c r="H29" s="39"/>
      <c r="I29" s="39"/>
      <c r="J29" s="39">
        <v>0.128</v>
      </c>
      <c r="K29" s="39"/>
      <c r="L29" s="39"/>
      <c r="M29" s="39">
        <v>9.1999999999999998E-2</v>
      </c>
      <c r="N29" s="39"/>
      <c r="O29" s="57"/>
      <c r="P29" s="57"/>
      <c r="Q29" s="57">
        <v>0.21</v>
      </c>
      <c r="R29" s="57"/>
      <c r="S29" s="57"/>
      <c r="T29" s="57"/>
      <c r="U29" s="57"/>
      <c r="V29" s="57"/>
      <c r="W29" s="56">
        <v>0.14199999999999999</v>
      </c>
      <c r="X29" s="57"/>
      <c r="Y29" s="39"/>
      <c r="Z29" s="56">
        <v>0.86699999999999999</v>
      </c>
      <c r="AA29" s="57"/>
      <c r="AB29" s="57">
        <v>0.33</v>
      </c>
      <c r="AC29" s="57">
        <v>0.124</v>
      </c>
      <c r="AD29" s="39">
        <v>0.19800000000000001</v>
      </c>
      <c r="AE29" s="39"/>
      <c r="AF29" s="39"/>
      <c r="AG29" s="39">
        <v>0.122</v>
      </c>
      <c r="AH29" s="39">
        <v>0.67100000000000004</v>
      </c>
      <c r="AI29" s="57"/>
    </row>
    <row r="30" spans="1:35" s="24" customFormat="1" ht="15" x14ac:dyDescent="0.25">
      <c r="A30" s="157"/>
      <c r="B30" s="159"/>
      <c r="C30" s="26" t="s">
        <v>72</v>
      </c>
      <c r="D30" s="58">
        <f t="shared" si="1"/>
        <v>21</v>
      </c>
      <c r="E30" s="41"/>
      <c r="F30" s="41">
        <v>1</v>
      </c>
      <c r="G30" s="41"/>
      <c r="H30" s="41"/>
      <c r="I30" s="41"/>
      <c r="J30" s="41">
        <v>2</v>
      </c>
      <c r="K30" s="41"/>
      <c r="L30" s="41"/>
      <c r="M30" s="41">
        <v>2</v>
      </c>
      <c r="N30" s="41"/>
      <c r="O30" s="59"/>
      <c r="P30" s="59"/>
      <c r="Q30" s="59">
        <v>3</v>
      </c>
      <c r="R30" s="59"/>
      <c r="S30" s="59"/>
      <c r="T30" s="59"/>
      <c r="U30" s="59"/>
      <c r="V30" s="59"/>
      <c r="W30" s="41">
        <v>2</v>
      </c>
      <c r="X30" s="59"/>
      <c r="Y30" s="41"/>
      <c r="Z30" s="41">
        <v>2</v>
      </c>
      <c r="AA30" s="59"/>
      <c r="AB30" s="59">
        <v>0</v>
      </c>
      <c r="AC30" s="59">
        <v>2</v>
      </c>
      <c r="AD30" s="41">
        <v>3</v>
      </c>
      <c r="AE30" s="41"/>
      <c r="AF30" s="41"/>
      <c r="AG30" s="41">
        <v>2</v>
      </c>
      <c r="AH30" s="41">
        <v>2</v>
      </c>
      <c r="AI30" s="59"/>
    </row>
    <row r="31" spans="1:35" s="24" customFormat="1" ht="15.75" thickBot="1" x14ac:dyDescent="0.3">
      <c r="A31" s="154"/>
      <c r="B31" s="160"/>
      <c r="C31" s="48" t="s">
        <v>39</v>
      </c>
      <c r="D31" s="36">
        <f t="shared" si="1"/>
        <v>3698.0059999999999</v>
      </c>
      <c r="E31" s="60"/>
      <c r="F31" s="36">
        <v>390.4</v>
      </c>
      <c r="G31" s="60"/>
      <c r="H31" s="60"/>
      <c r="I31" s="36"/>
      <c r="J31" s="36">
        <v>220.1</v>
      </c>
      <c r="K31" s="60"/>
      <c r="L31" s="36"/>
      <c r="M31" s="36">
        <v>224.3</v>
      </c>
      <c r="N31" s="36"/>
      <c r="O31" s="61"/>
      <c r="P31" s="61"/>
      <c r="Q31" s="61">
        <v>342</v>
      </c>
      <c r="R31" s="61"/>
      <c r="S31" s="61"/>
      <c r="T31" s="61"/>
      <c r="U31" s="61"/>
      <c r="V31" s="61"/>
      <c r="W31" s="36">
        <v>292</v>
      </c>
      <c r="X31" s="61"/>
      <c r="Y31" s="36"/>
      <c r="Z31" s="36">
        <v>801.5</v>
      </c>
      <c r="AA31" s="61"/>
      <c r="AB31" s="61">
        <v>304.7</v>
      </c>
      <c r="AC31" s="61">
        <v>200.1</v>
      </c>
      <c r="AD31" s="36">
        <v>273.30599999999998</v>
      </c>
      <c r="AE31" s="60"/>
      <c r="AF31" s="36"/>
      <c r="AG31" s="36">
        <v>187.1</v>
      </c>
      <c r="AH31" s="36">
        <v>462.5</v>
      </c>
      <c r="AI31" s="61"/>
    </row>
    <row r="32" spans="1:35" s="24" customFormat="1" ht="15" customHeight="1" x14ac:dyDescent="0.25">
      <c r="A32" s="153" t="s">
        <v>73</v>
      </c>
      <c r="B32" s="158" t="s">
        <v>74</v>
      </c>
      <c r="C32" s="52" t="s">
        <v>42</v>
      </c>
      <c r="D32" s="53">
        <f t="shared" si="1"/>
        <v>0</v>
      </c>
      <c r="E32" s="55"/>
      <c r="F32" s="55"/>
      <c r="G32" s="55"/>
      <c r="H32" s="55"/>
      <c r="I32" s="55"/>
      <c r="J32" s="55"/>
      <c r="K32" s="54"/>
      <c r="L32" s="55"/>
      <c r="M32" s="55"/>
      <c r="N32" s="55"/>
      <c r="O32" s="56"/>
      <c r="P32" s="54"/>
      <c r="Q32" s="54"/>
      <c r="R32" s="55"/>
      <c r="S32" s="54"/>
      <c r="T32" s="56"/>
      <c r="U32" s="54"/>
      <c r="V32" s="55"/>
      <c r="W32" s="54"/>
      <c r="X32" s="55"/>
      <c r="Y32" s="55"/>
      <c r="Z32" s="54"/>
      <c r="AA32" s="55"/>
      <c r="AB32" s="55"/>
      <c r="AC32" s="55"/>
      <c r="AD32" s="55"/>
      <c r="AE32" s="55"/>
      <c r="AF32" s="55"/>
      <c r="AG32" s="55"/>
      <c r="AH32" s="55"/>
      <c r="AI32" s="55"/>
    </row>
    <row r="33" spans="1:35" s="24" customFormat="1" ht="15.75" thickBot="1" x14ac:dyDescent="0.3">
      <c r="A33" s="154"/>
      <c r="B33" s="160"/>
      <c r="C33" s="45" t="s">
        <v>39</v>
      </c>
      <c r="D33" s="36">
        <f t="shared" si="1"/>
        <v>0</v>
      </c>
      <c r="E33" s="51"/>
      <c r="F33" s="51"/>
      <c r="G33" s="51"/>
      <c r="H33" s="51"/>
      <c r="I33" s="51"/>
      <c r="J33" s="51"/>
      <c r="K33" s="50"/>
      <c r="L33" s="51"/>
      <c r="M33" s="51"/>
      <c r="N33" s="51"/>
      <c r="O33" s="50"/>
      <c r="P33" s="50"/>
      <c r="Q33" s="50"/>
      <c r="R33" s="50"/>
      <c r="S33" s="50"/>
      <c r="T33" s="36"/>
      <c r="U33" s="50"/>
      <c r="V33" s="51"/>
      <c r="W33" s="50"/>
      <c r="X33" s="51"/>
      <c r="Y33" s="51"/>
      <c r="Z33" s="50"/>
      <c r="AA33" s="51"/>
      <c r="AB33" s="51"/>
      <c r="AC33" s="51"/>
      <c r="AD33" s="51"/>
      <c r="AE33" s="51"/>
      <c r="AF33" s="50"/>
      <c r="AG33" s="51"/>
      <c r="AH33" s="51"/>
      <c r="AI33" s="51"/>
    </row>
    <row r="34" spans="1:35" s="24" customFormat="1" ht="15" customHeight="1" x14ac:dyDescent="0.25">
      <c r="A34" s="153" t="s">
        <v>75</v>
      </c>
      <c r="B34" s="158" t="s">
        <v>76</v>
      </c>
      <c r="C34" s="46" t="s">
        <v>42</v>
      </c>
      <c r="D34" s="53">
        <f t="shared" si="1"/>
        <v>0.39300000000000013</v>
      </c>
      <c r="E34" s="55"/>
      <c r="F34" s="54">
        <v>0.02</v>
      </c>
      <c r="G34" s="55"/>
      <c r="H34" s="55"/>
      <c r="I34" s="54"/>
      <c r="J34" s="55"/>
      <c r="K34" s="54"/>
      <c r="L34" s="54"/>
      <c r="M34" s="54">
        <v>3.2000000000000001E-2</v>
      </c>
      <c r="N34" s="55"/>
      <c r="O34" s="54"/>
      <c r="P34" s="54">
        <v>2.4E-2</v>
      </c>
      <c r="Q34" s="54"/>
      <c r="R34" s="54"/>
      <c r="S34" s="54"/>
      <c r="T34" s="54"/>
      <c r="U34" s="54"/>
      <c r="V34" s="54"/>
      <c r="W34" s="54">
        <v>8.0000000000000002E-3</v>
      </c>
      <c r="X34" s="54"/>
      <c r="Y34" s="54">
        <v>1.6E-2</v>
      </c>
      <c r="Z34" s="54">
        <v>0.1</v>
      </c>
      <c r="AA34" s="55"/>
      <c r="AB34" s="54">
        <v>0.1</v>
      </c>
      <c r="AC34" s="54">
        <v>1.6E-2</v>
      </c>
      <c r="AD34" s="54"/>
      <c r="AE34" s="54"/>
      <c r="AF34" s="54">
        <v>0.02</v>
      </c>
      <c r="AG34" s="54">
        <v>2.5000000000000001E-2</v>
      </c>
      <c r="AH34" s="54">
        <v>1.6E-2</v>
      </c>
      <c r="AI34" s="54">
        <v>1.6E-2</v>
      </c>
    </row>
    <row r="35" spans="1:35" s="24" customFormat="1" ht="18" customHeight="1" thickBot="1" x14ac:dyDescent="0.3">
      <c r="A35" s="154"/>
      <c r="B35" s="160"/>
      <c r="C35" s="45" t="s">
        <v>39</v>
      </c>
      <c r="D35" s="36">
        <f t="shared" si="1"/>
        <v>734.26299999999992</v>
      </c>
      <c r="E35" s="51"/>
      <c r="F35" s="50">
        <v>37.299999999999997</v>
      </c>
      <c r="G35" s="51"/>
      <c r="H35" s="51"/>
      <c r="I35" s="50"/>
      <c r="J35" s="51"/>
      <c r="K35" s="50"/>
      <c r="L35" s="50"/>
      <c r="M35" s="50">
        <v>59.8</v>
      </c>
      <c r="N35" s="51"/>
      <c r="O35" s="50"/>
      <c r="P35" s="50">
        <v>44.863</v>
      </c>
      <c r="Q35" s="50"/>
      <c r="R35" s="50"/>
      <c r="S35" s="50"/>
      <c r="T35" s="50"/>
      <c r="U35" s="50"/>
      <c r="V35" s="50"/>
      <c r="W35" s="50">
        <v>14.9</v>
      </c>
      <c r="X35" s="29"/>
      <c r="Y35" s="50">
        <v>29.9</v>
      </c>
      <c r="Z35" s="50">
        <v>186.9</v>
      </c>
      <c r="AA35" s="51"/>
      <c r="AB35" s="50">
        <v>186.9</v>
      </c>
      <c r="AC35" s="50">
        <v>29.9</v>
      </c>
      <c r="AD35" s="50"/>
      <c r="AE35" s="50"/>
      <c r="AF35" s="50">
        <v>37.299999999999997</v>
      </c>
      <c r="AG35" s="50">
        <v>46.7</v>
      </c>
      <c r="AH35" s="50">
        <v>29.9</v>
      </c>
      <c r="AI35" s="50">
        <v>29.9</v>
      </c>
    </row>
    <row r="36" spans="1:35" s="24" customFormat="1" ht="15" x14ac:dyDescent="0.25">
      <c r="A36" s="153" t="s">
        <v>77</v>
      </c>
      <c r="B36" s="155" t="s">
        <v>78</v>
      </c>
      <c r="C36" s="46" t="s">
        <v>62</v>
      </c>
      <c r="D36" s="16">
        <f t="shared" si="1"/>
        <v>0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55"/>
      <c r="P36" s="55"/>
      <c r="Q36" s="42"/>
      <c r="R36" s="42"/>
      <c r="S36" s="42"/>
      <c r="T36" s="42"/>
      <c r="U36" s="42"/>
      <c r="V36" s="42"/>
      <c r="W36" s="62"/>
      <c r="X36" s="42"/>
      <c r="Y36" s="42"/>
      <c r="Z36" s="62"/>
      <c r="AA36" s="62"/>
      <c r="AB36" s="62"/>
      <c r="AC36" s="62"/>
      <c r="AD36" s="62"/>
      <c r="AE36" s="62"/>
      <c r="AF36" s="62"/>
      <c r="AG36" s="62"/>
      <c r="AH36" s="62"/>
      <c r="AI36" s="62"/>
    </row>
    <row r="37" spans="1:35" s="24" customFormat="1" ht="15.75" thickBot="1" x14ac:dyDescent="0.3">
      <c r="A37" s="154"/>
      <c r="B37" s="156"/>
      <c r="C37" s="48" t="s">
        <v>39</v>
      </c>
      <c r="D37" s="36">
        <f t="shared" si="1"/>
        <v>0</v>
      </c>
      <c r="E37" s="51"/>
      <c r="F37" s="51"/>
      <c r="G37" s="51"/>
      <c r="H37" s="51"/>
      <c r="I37" s="50"/>
      <c r="J37" s="50"/>
      <c r="K37" s="51"/>
      <c r="L37" s="50"/>
      <c r="M37" s="50"/>
      <c r="N37" s="50"/>
      <c r="O37" s="50"/>
      <c r="P37" s="50"/>
      <c r="Q37" s="51"/>
      <c r="R37" s="51"/>
      <c r="S37" s="51"/>
      <c r="T37" s="51"/>
      <c r="U37" s="51"/>
      <c r="V37" s="51"/>
      <c r="W37" s="50"/>
      <c r="X37" s="50"/>
      <c r="Y37" s="51"/>
      <c r="Z37" s="51"/>
      <c r="AA37" s="50"/>
      <c r="AB37" s="50"/>
      <c r="AC37" s="50"/>
      <c r="AD37" s="50"/>
      <c r="AE37" s="50"/>
      <c r="AF37" s="50"/>
      <c r="AG37" s="51"/>
      <c r="AH37" s="51"/>
      <c r="AI37" s="51"/>
    </row>
    <row r="38" spans="1:35" s="24" customFormat="1" ht="15" x14ac:dyDescent="0.25">
      <c r="A38" s="153" t="s">
        <v>79</v>
      </c>
      <c r="B38" s="161" t="s">
        <v>80</v>
      </c>
      <c r="C38" s="52" t="s">
        <v>62</v>
      </c>
      <c r="D38" s="16">
        <f t="shared" si="1"/>
        <v>0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1:35" s="24" customFormat="1" ht="15.75" thickBot="1" x14ac:dyDescent="0.3">
      <c r="A39" s="154"/>
      <c r="B39" s="162"/>
      <c r="C39" s="45" t="s">
        <v>39</v>
      </c>
      <c r="D39" s="36">
        <f t="shared" si="1"/>
        <v>0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</row>
    <row r="40" spans="1:35" s="65" customFormat="1" ht="15" x14ac:dyDescent="0.25">
      <c r="A40" s="131" t="s">
        <v>81</v>
      </c>
      <c r="B40" s="155" t="s">
        <v>82</v>
      </c>
      <c r="C40" s="64" t="s">
        <v>67</v>
      </c>
      <c r="D40" s="53">
        <f t="shared" si="1"/>
        <v>3.5000000000000003E-2</v>
      </c>
      <c r="E40" s="54"/>
      <c r="F40" s="54"/>
      <c r="G40" s="54"/>
      <c r="H40" s="54">
        <v>3.5000000000000003E-2</v>
      </c>
      <c r="I40" s="62"/>
      <c r="J40" s="62"/>
      <c r="K40" s="62"/>
      <c r="L40" s="62"/>
      <c r="M40" s="62"/>
      <c r="N40" s="62"/>
      <c r="O40" s="62"/>
      <c r="P40" s="54"/>
      <c r="Q40" s="62"/>
      <c r="R40" s="62"/>
      <c r="S40" s="62"/>
      <c r="T40" s="54"/>
      <c r="U40" s="62"/>
      <c r="V40" s="62"/>
      <c r="W40" s="54"/>
      <c r="X40" s="62"/>
      <c r="Y40" s="62"/>
      <c r="Z40" s="62"/>
      <c r="AA40" s="62"/>
      <c r="AB40" s="62"/>
      <c r="AC40" s="62"/>
      <c r="AD40" s="54"/>
      <c r="AE40" s="62"/>
      <c r="AF40" s="62"/>
      <c r="AG40" s="62"/>
      <c r="AH40" s="54"/>
      <c r="AI40" s="62"/>
    </row>
    <row r="41" spans="1:35" s="65" customFormat="1" ht="15.75" thickBot="1" x14ac:dyDescent="0.3">
      <c r="A41" s="163"/>
      <c r="B41" s="156"/>
      <c r="C41" s="66" t="s">
        <v>39</v>
      </c>
      <c r="D41" s="36">
        <f t="shared" si="1"/>
        <v>44.7</v>
      </c>
      <c r="E41" s="50"/>
      <c r="F41" s="50"/>
      <c r="G41" s="50"/>
      <c r="H41" s="50">
        <v>44.7</v>
      </c>
      <c r="I41" s="50"/>
      <c r="J41" s="51"/>
      <c r="K41" s="50"/>
      <c r="L41" s="51"/>
      <c r="M41" s="51"/>
      <c r="N41" s="51"/>
      <c r="O41" s="51"/>
      <c r="P41" s="50"/>
      <c r="Q41" s="51"/>
      <c r="R41" s="51"/>
      <c r="S41" s="50"/>
      <c r="T41" s="50"/>
      <c r="U41" s="51"/>
      <c r="V41" s="51"/>
      <c r="W41" s="50"/>
      <c r="X41" s="51"/>
      <c r="Y41" s="50"/>
      <c r="Z41" s="50"/>
      <c r="AA41" s="51"/>
      <c r="AB41" s="51"/>
      <c r="AC41" s="51"/>
      <c r="AD41" s="50"/>
      <c r="AE41" s="51"/>
      <c r="AF41" s="50"/>
      <c r="AG41" s="51"/>
      <c r="AH41" s="50"/>
      <c r="AI41" s="50"/>
    </row>
    <row r="42" spans="1:35" s="24" customFormat="1" ht="15" x14ac:dyDescent="0.25">
      <c r="A42" s="153" t="s">
        <v>83</v>
      </c>
      <c r="B42" s="164" t="s">
        <v>84</v>
      </c>
      <c r="C42" s="52" t="s">
        <v>62</v>
      </c>
      <c r="D42" s="67">
        <f>E42+F42+G42+H42+I42+J42+K42+L42+M42+N42+O42+P42+Q42+R42+S42+T42+U42+V42+W42+X42+Y42+Z42+AA42+AB42+AC42+AD42+AE42+AF42+AG42+AH42+AI42</f>
        <v>165</v>
      </c>
      <c r="E42" s="39">
        <v>0</v>
      </c>
      <c r="F42" s="68">
        <v>4</v>
      </c>
      <c r="G42" s="39">
        <v>1</v>
      </c>
      <c r="H42" s="39">
        <v>1</v>
      </c>
      <c r="I42" s="39">
        <v>1</v>
      </c>
      <c r="J42" s="39">
        <v>4</v>
      </c>
      <c r="K42" s="39">
        <v>3</v>
      </c>
      <c r="L42" s="39">
        <v>1</v>
      </c>
      <c r="M42" s="39">
        <v>4</v>
      </c>
      <c r="N42" s="39">
        <v>2</v>
      </c>
      <c r="O42" s="39">
        <v>2</v>
      </c>
      <c r="P42" s="39">
        <v>3</v>
      </c>
      <c r="Q42" s="39">
        <v>3</v>
      </c>
      <c r="R42" s="39">
        <v>3</v>
      </c>
      <c r="S42" s="39">
        <v>2</v>
      </c>
      <c r="T42" s="39">
        <v>3</v>
      </c>
      <c r="U42" s="39">
        <v>2</v>
      </c>
      <c r="V42" s="39">
        <v>2</v>
      </c>
      <c r="W42" s="39">
        <v>2</v>
      </c>
      <c r="X42" s="39">
        <v>2</v>
      </c>
      <c r="Y42" s="39">
        <v>1</v>
      </c>
      <c r="Z42" s="39">
        <v>48</v>
      </c>
      <c r="AA42" s="39">
        <v>2</v>
      </c>
      <c r="AB42" s="39">
        <v>48</v>
      </c>
      <c r="AC42" s="39">
        <v>2</v>
      </c>
      <c r="AD42" s="39">
        <v>7</v>
      </c>
      <c r="AE42" s="39">
        <v>1</v>
      </c>
      <c r="AF42" s="39">
        <v>2</v>
      </c>
      <c r="AG42" s="39">
        <v>5</v>
      </c>
      <c r="AH42" s="39">
        <v>2</v>
      </c>
      <c r="AI42" s="39">
        <v>2</v>
      </c>
    </row>
    <row r="43" spans="1:35" s="24" customFormat="1" ht="15" x14ac:dyDescent="0.25">
      <c r="A43" s="143"/>
      <c r="B43" s="165"/>
      <c r="C43" s="48" t="s">
        <v>39</v>
      </c>
      <c r="D43" s="47">
        <f>E43+F43+G43+H43+I43+J43+K43+L43+M43+N43+O43+P43+Q43+R43+S43+T43+U43+V43+W43+X43+Y43+Z43+AA43+AB43+AC43+AD43+AE43+AF43+AG43+AH43+AI43</f>
        <v>302.44599999999997</v>
      </c>
      <c r="E43" s="29">
        <v>0</v>
      </c>
      <c r="F43" s="69">
        <v>5.2949999999999999</v>
      </c>
      <c r="G43" s="29">
        <v>1.3240000000000001</v>
      </c>
      <c r="H43" s="29">
        <v>1.3240000000000001</v>
      </c>
      <c r="I43" s="29">
        <v>1.3240000000000001</v>
      </c>
      <c r="J43" s="29">
        <v>5.2949999999999999</v>
      </c>
      <c r="K43" s="29">
        <v>3.9710000000000001</v>
      </c>
      <c r="L43" s="29">
        <v>1.3240000000000001</v>
      </c>
      <c r="M43" s="29">
        <v>5.2949999999999999</v>
      </c>
      <c r="N43" s="29">
        <v>2.6469999999999998</v>
      </c>
      <c r="O43" s="29">
        <v>2.6469999999999998</v>
      </c>
      <c r="P43" s="29">
        <v>3.9710000000000001</v>
      </c>
      <c r="Q43" s="29">
        <v>3.9710000000000001</v>
      </c>
      <c r="R43" s="29">
        <v>3.9710000000000001</v>
      </c>
      <c r="S43" s="29">
        <v>2.6469999999999998</v>
      </c>
      <c r="T43" s="29">
        <v>3.9710000000000001</v>
      </c>
      <c r="U43" s="29">
        <v>2.6469999999999998</v>
      </c>
      <c r="V43" s="29">
        <v>2.6469999999999998</v>
      </c>
      <c r="W43" s="29">
        <v>2.6469999999999998</v>
      </c>
      <c r="X43" s="29">
        <v>2.6469999999999998</v>
      </c>
      <c r="Y43" s="29">
        <v>1.325</v>
      </c>
      <c r="Z43" s="29">
        <v>105.556</v>
      </c>
      <c r="AA43" s="29">
        <v>2.6469999999999998</v>
      </c>
      <c r="AB43" s="29">
        <v>105.556</v>
      </c>
      <c r="AC43" s="29">
        <v>2.6469999999999998</v>
      </c>
      <c r="AD43" s="29">
        <v>9.266</v>
      </c>
      <c r="AE43" s="29">
        <v>1.325</v>
      </c>
      <c r="AF43" s="29">
        <v>2.6469999999999998</v>
      </c>
      <c r="AG43" s="29">
        <v>6.6180000000000003</v>
      </c>
      <c r="AH43" s="29">
        <v>2.6469999999999998</v>
      </c>
      <c r="AI43" s="29">
        <v>2.6469999999999998</v>
      </c>
    </row>
    <row r="44" spans="1:35" s="24" customFormat="1" ht="15" x14ac:dyDescent="0.25">
      <c r="A44" s="134" t="s">
        <v>85</v>
      </c>
      <c r="B44" s="166" t="s">
        <v>86</v>
      </c>
      <c r="C44" s="26" t="s">
        <v>62</v>
      </c>
      <c r="D44" s="16">
        <f t="shared" si="1"/>
        <v>20</v>
      </c>
      <c r="E44" s="41"/>
      <c r="F44" s="41">
        <v>4</v>
      </c>
      <c r="G44" s="41"/>
      <c r="H44" s="41"/>
      <c r="I44" s="41">
        <v>2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>
        <v>5</v>
      </c>
      <c r="AC44" s="41"/>
      <c r="AD44" s="41"/>
      <c r="AE44" s="41"/>
      <c r="AF44" s="41">
        <v>4</v>
      </c>
      <c r="AG44" s="41">
        <v>5</v>
      </c>
      <c r="AH44" s="41"/>
      <c r="AI44" s="41"/>
    </row>
    <row r="45" spans="1:35" s="24" customFormat="1" ht="15" x14ac:dyDescent="0.25">
      <c r="A45" s="135"/>
      <c r="B45" s="165"/>
      <c r="C45" s="26" t="s">
        <v>39</v>
      </c>
      <c r="D45" s="27">
        <f t="shared" si="1"/>
        <v>365</v>
      </c>
      <c r="E45" s="28"/>
      <c r="F45" s="29">
        <v>80</v>
      </c>
      <c r="G45" s="28"/>
      <c r="H45" s="28"/>
      <c r="I45" s="29">
        <v>30</v>
      </c>
      <c r="J45" s="29"/>
      <c r="K45" s="29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9"/>
      <c r="W45" s="28"/>
      <c r="X45" s="28"/>
      <c r="Y45" s="28"/>
      <c r="Z45" s="29"/>
      <c r="AA45" s="28"/>
      <c r="AB45" s="29">
        <v>100</v>
      </c>
      <c r="AC45" s="28"/>
      <c r="AD45" s="28"/>
      <c r="AE45" s="29"/>
      <c r="AF45" s="29">
        <v>80</v>
      </c>
      <c r="AG45" s="29">
        <v>75</v>
      </c>
      <c r="AH45" s="28"/>
      <c r="AI45" s="29"/>
    </row>
    <row r="46" spans="1:35" s="71" customFormat="1" ht="15.75" customHeight="1" x14ac:dyDescent="0.25">
      <c r="A46" s="134" t="s">
        <v>87</v>
      </c>
      <c r="B46" s="166" t="s">
        <v>88</v>
      </c>
      <c r="C46" s="26" t="s">
        <v>62</v>
      </c>
      <c r="D46" s="58">
        <f t="shared" si="1"/>
        <v>61</v>
      </c>
      <c r="E46" s="41"/>
      <c r="F46" s="41"/>
      <c r="G46" s="41"/>
      <c r="H46" s="41"/>
      <c r="I46" s="70">
        <v>3</v>
      </c>
      <c r="J46" s="41"/>
      <c r="K46" s="41"/>
      <c r="L46" s="70">
        <v>4</v>
      </c>
      <c r="M46" s="70">
        <v>6</v>
      </c>
      <c r="N46" s="41"/>
      <c r="O46" s="41"/>
      <c r="P46" s="70">
        <v>16</v>
      </c>
      <c r="Q46" s="70">
        <v>12</v>
      </c>
      <c r="R46" s="70">
        <v>4</v>
      </c>
      <c r="S46" s="70">
        <v>4</v>
      </c>
      <c r="T46" s="70">
        <v>4</v>
      </c>
      <c r="U46" s="70">
        <v>4</v>
      </c>
      <c r="V46" s="70">
        <v>4</v>
      </c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</row>
    <row r="47" spans="1:35" s="71" customFormat="1" ht="17.25" customHeight="1" x14ac:dyDescent="0.25">
      <c r="A47" s="135"/>
      <c r="B47" s="165"/>
      <c r="C47" s="26" t="s">
        <v>39</v>
      </c>
      <c r="D47" s="27">
        <f t="shared" si="1"/>
        <v>1250.8349999999998</v>
      </c>
      <c r="E47" s="29"/>
      <c r="F47" s="29"/>
      <c r="G47" s="29"/>
      <c r="H47" s="29"/>
      <c r="I47" s="72">
        <v>61.37</v>
      </c>
      <c r="J47" s="28"/>
      <c r="K47" s="29"/>
      <c r="L47" s="72">
        <v>81.93</v>
      </c>
      <c r="M47" s="72">
        <v>122.745</v>
      </c>
      <c r="N47" s="29"/>
      <c r="O47" s="29"/>
      <c r="P47" s="72">
        <v>330.15</v>
      </c>
      <c r="Q47" s="72">
        <v>245.49</v>
      </c>
      <c r="R47" s="72">
        <v>81.83</v>
      </c>
      <c r="S47" s="72">
        <v>81.83</v>
      </c>
      <c r="T47" s="72">
        <v>81.83</v>
      </c>
      <c r="U47" s="72">
        <v>81.83</v>
      </c>
      <c r="V47" s="72">
        <v>81.83</v>
      </c>
      <c r="W47" s="28"/>
      <c r="X47" s="29"/>
      <c r="Y47" s="29"/>
      <c r="Z47" s="28"/>
      <c r="AA47" s="29"/>
      <c r="AB47" s="29"/>
      <c r="AC47" s="29"/>
      <c r="AD47" s="29"/>
      <c r="AE47" s="29"/>
      <c r="AF47" s="29"/>
      <c r="AG47" s="28"/>
      <c r="AH47" s="28"/>
      <c r="AI47" s="28"/>
    </row>
    <row r="48" spans="1:35" s="71" customFormat="1" ht="15" customHeight="1" x14ac:dyDescent="0.25">
      <c r="A48" s="134" t="s">
        <v>89</v>
      </c>
      <c r="B48" s="167" t="s">
        <v>90</v>
      </c>
      <c r="C48" s="26" t="s">
        <v>42</v>
      </c>
      <c r="D48" s="27">
        <f t="shared" si="1"/>
        <v>0.32400000000000007</v>
      </c>
      <c r="E48" s="42"/>
      <c r="F48" s="42"/>
      <c r="G48" s="42"/>
      <c r="H48" s="42"/>
      <c r="I48" s="42">
        <v>1.7999999999999999E-2</v>
      </c>
      <c r="J48" s="29">
        <v>1.7999999999999999E-2</v>
      </c>
      <c r="K48" s="42"/>
      <c r="L48" s="42"/>
      <c r="M48" s="42"/>
      <c r="N48" s="42"/>
      <c r="O48" s="42"/>
      <c r="P48" s="42"/>
      <c r="Q48" s="42">
        <v>2.4E-2</v>
      </c>
      <c r="R48" s="29">
        <v>0.02</v>
      </c>
      <c r="S48" s="29">
        <v>0.02</v>
      </c>
      <c r="T48" s="29">
        <v>0.02</v>
      </c>
      <c r="U48" s="29">
        <v>0.02</v>
      </c>
      <c r="V48" s="29">
        <v>0.02</v>
      </c>
      <c r="W48" s="42"/>
      <c r="X48" s="42"/>
      <c r="Y48" s="42"/>
      <c r="Z48" s="42">
        <v>0.108</v>
      </c>
      <c r="AA48" s="42"/>
      <c r="AB48" s="42"/>
      <c r="AC48" s="42">
        <v>2.5999999999999999E-2</v>
      </c>
      <c r="AD48" s="42"/>
      <c r="AE48" s="42"/>
      <c r="AF48" s="29">
        <v>0.03</v>
      </c>
      <c r="AG48" s="42"/>
      <c r="AH48" s="42"/>
      <c r="AI48" s="42"/>
    </row>
    <row r="49" spans="1:35" s="71" customFormat="1" ht="21.6" customHeight="1" x14ac:dyDescent="0.25">
      <c r="A49" s="135"/>
      <c r="B49" s="168"/>
      <c r="C49" s="26" t="s">
        <v>39</v>
      </c>
      <c r="D49" s="27">
        <f t="shared" si="1"/>
        <v>256.15000000000003</v>
      </c>
      <c r="E49" s="29"/>
      <c r="F49" s="29"/>
      <c r="G49" s="29"/>
      <c r="H49" s="29"/>
      <c r="I49" s="29">
        <v>30</v>
      </c>
      <c r="J49" s="29">
        <v>30</v>
      </c>
      <c r="K49" s="29"/>
      <c r="L49" s="28"/>
      <c r="M49" s="29"/>
      <c r="N49" s="29"/>
      <c r="O49" s="28"/>
      <c r="P49" s="28"/>
      <c r="Q49" s="29">
        <v>40</v>
      </c>
      <c r="R49" s="29">
        <v>6.4</v>
      </c>
      <c r="S49" s="29">
        <v>6.4</v>
      </c>
      <c r="T49" s="29">
        <v>6.4</v>
      </c>
      <c r="U49" s="29">
        <v>6.4</v>
      </c>
      <c r="V49" s="29">
        <v>6.4</v>
      </c>
      <c r="W49" s="28"/>
      <c r="X49" s="28"/>
      <c r="Y49" s="28"/>
      <c r="Z49" s="29">
        <v>41.95</v>
      </c>
      <c r="AA49" s="29"/>
      <c r="AB49" s="29"/>
      <c r="AC49" s="29">
        <f>21+11.2</f>
        <v>32.200000000000003</v>
      </c>
      <c r="AD49" s="29"/>
      <c r="AE49" s="28"/>
      <c r="AF49" s="29">
        <v>50</v>
      </c>
      <c r="AG49" s="29"/>
      <c r="AH49" s="28"/>
      <c r="AI49" s="29"/>
    </row>
    <row r="50" spans="1:35" s="71" customFormat="1" ht="15" x14ac:dyDescent="0.25">
      <c r="A50" s="169" t="s">
        <v>91</v>
      </c>
      <c r="B50" s="171" t="s">
        <v>92</v>
      </c>
      <c r="C50" s="73" t="s">
        <v>62</v>
      </c>
      <c r="D50" s="58">
        <f t="shared" si="1"/>
        <v>2</v>
      </c>
      <c r="E50" s="41"/>
      <c r="F50" s="41"/>
      <c r="G50" s="41"/>
      <c r="H50" s="41"/>
      <c r="I50" s="41"/>
      <c r="J50" s="41"/>
      <c r="K50" s="41">
        <v>2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</row>
    <row r="51" spans="1:35" s="71" customFormat="1" ht="15" x14ac:dyDescent="0.25">
      <c r="A51" s="170"/>
      <c r="B51" s="141"/>
      <c r="C51" s="73" t="s">
        <v>39</v>
      </c>
      <c r="D51" s="27">
        <f t="shared" si="1"/>
        <v>6.2</v>
      </c>
      <c r="E51" s="28"/>
      <c r="F51" s="28"/>
      <c r="G51" s="28"/>
      <c r="H51" s="28"/>
      <c r="I51" s="28"/>
      <c r="J51" s="28"/>
      <c r="K51" s="29">
        <v>6.2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9"/>
      <c r="AI51" s="29"/>
    </row>
    <row r="52" spans="1:35" s="71" customFormat="1" ht="15" x14ac:dyDescent="0.25">
      <c r="A52" s="134" t="s">
        <v>93</v>
      </c>
      <c r="B52" s="172" t="s">
        <v>94</v>
      </c>
      <c r="C52" s="26" t="s">
        <v>62</v>
      </c>
      <c r="D52" s="58">
        <f t="shared" si="1"/>
        <v>0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</row>
    <row r="53" spans="1:35" s="74" customFormat="1" ht="15" customHeight="1" x14ac:dyDescent="0.25">
      <c r="A53" s="135"/>
      <c r="B53" s="173"/>
      <c r="C53" s="26" t="s">
        <v>39</v>
      </c>
      <c r="D53" s="27">
        <f t="shared" si="1"/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</row>
    <row r="54" spans="1:35" s="71" customFormat="1" ht="15" customHeight="1" x14ac:dyDescent="0.25">
      <c r="A54" s="134" t="s">
        <v>95</v>
      </c>
      <c r="B54" s="166" t="s">
        <v>96</v>
      </c>
      <c r="C54" s="26" t="s">
        <v>97</v>
      </c>
      <c r="D54" s="27">
        <f t="shared" si="1"/>
        <v>0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</row>
    <row r="55" spans="1:35" s="71" customFormat="1" ht="18.600000000000001" customHeight="1" x14ac:dyDescent="0.25">
      <c r="A55" s="135"/>
      <c r="B55" s="165"/>
      <c r="C55" s="26" t="s">
        <v>39</v>
      </c>
      <c r="D55" s="27">
        <f t="shared" si="1"/>
        <v>0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</row>
    <row r="56" spans="1:35" s="24" customFormat="1" ht="15" x14ac:dyDescent="0.25">
      <c r="A56" s="134" t="s">
        <v>98</v>
      </c>
      <c r="B56" s="166" t="s">
        <v>99</v>
      </c>
      <c r="C56" s="26" t="s">
        <v>62</v>
      </c>
      <c r="D56" s="58">
        <f t="shared" si="1"/>
        <v>0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</row>
    <row r="57" spans="1:35" s="24" customFormat="1" ht="15" x14ac:dyDescent="0.25">
      <c r="A57" s="135"/>
      <c r="B57" s="165"/>
      <c r="C57" s="26" t="s">
        <v>39</v>
      </c>
      <c r="D57" s="27">
        <f t="shared" si="1"/>
        <v>0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s="24" customFormat="1" ht="15" x14ac:dyDescent="0.25">
      <c r="A58" s="142" t="s">
        <v>100</v>
      </c>
      <c r="B58" s="166" t="s">
        <v>101</v>
      </c>
      <c r="C58" s="46" t="s">
        <v>62</v>
      </c>
      <c r="D58" s="58">
        <f t="shared" si="1"/>
        <v>0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</row>
    <row r="59" spans="1:35" s="24" customFormat="1" ht="15.75" thickBot="1" x14ac:dyDescent="0.3">
      <c r="A59" s="154"/>
      <c r="B59" s="174"/>
      <c r="C59" s="45" t="s">
        <v>39</v>
      </c>
      <c r="D59" s="36">
        <f t="shared" si="1"/>
        <v>0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</row>
    <row r="60" spans="1:35" s="24" customFormat="1" ht="15" customHeight="1" x14ac:dyDescent="0.25">
      <c r="A60" s="153" t="s">
        <v>102</v>
      </c>
      <c r="B60" s="164" t="s">
        <v>103</v>
      </c>
      <c r="C60" s="46" t="s">
        <v>104</v>
      </c>
      <c r="D60" s="53">
        <f t="shared" si="1"/>
        <v>4.7E-2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>
        <v>1.4999999999999999E-2</v>
      </c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>
        <v>3.2000000000000001E-2</v>
      </c>
      <c r="AI60" s="39"/>
    </row>
    <row r="61" spans="1:35" s="24" customFormat="1" ht="20.45" customHeight="1" x14ac:dyDescent="0.25">
      <c r="A61" s="143"/>
      <c r="B61" s="165"/>
      <c r="C61" s="48" t="s">
        <v>39</v>
      </c>
      <c r="D61" s="27">
        <f t="shared" si="1"/>
        <v>19.200000000000003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7">
        <v>6.4</v>
      </c>
      <c r="R61" s="41"/>
      <c r="S61" s="41"/>
      <c r="T61" s="41"/>
      <c r="U61" s="41"/>
      <c r="V61" s="41"/>
      <c r="W61" s="41"/>
      <c r="X61" s="41"/>
      <c r="Y61" s="41"/>
      <c r="Z61" s="47"/>
      <c r="AA61" s="41"/>
      <c r="AB61" s="41"/>
      <c r="AC61" s="41"/>
      <c r="AD61" s="41"/>
      <c r="AE61" s="41"/>
      <c r="AF61" s="41"/>
      <c r="AG61" s="41"/>
      <c r="AH61" s="47">
        <v>12.8</v>
      </c>
      <c r="AI61" s="41"/>
    </row>
    <row r="62" spans="1:35" s="24" customFormat="1" ht="15" customHeight="1" x14ac:dyDescent="0.25">
      <c r="A62" s="134" t="s">
        <v>105</v>
      </c>
      <c r="B62" s="166" t="s">
        <v>106</v>
      </c>
      <c r="C62" s="26" t="s">
        <v>97</v>
      </c>
      <c r="D62" s="27">
        <f t="shared" si="1"/>
        <v>6.5000000000000002E-2</v>
      </c>
      <c r="E62" s="41">
        <v>1.4999999999999999E-2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7"/>
      <c r="R62" s="47">
        <v>0.05</v>
      </c>
      <c r="S62" s="47"/>
      <c r="T62" s="47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</row>
    <row r="63" spans="1:35" s="24" customFormat="1" ht="19.149999999999999" customHeight="1" thickBot="1" x14ac:dyDescent="0.3">
      <c r="A63" s="175"/>
      <c r="B63" s="174"/>
      <c r="C63" s="45" t="s">
        <v>39</v>
      </c>
      <c r="D63" s="36">
        <f t="shared" si="1"/>
        <v>113.75</v>
      </c>
      <c r="E63" s="36">
        <v>26.25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36"/>
      <c r="Q63" s="36"/>
      <c r="R63" s="36">
        <v>87.5</v>
      </c>
      <c r="S63" s="36"/>
      <c r="T63" s="36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</row>
    <row r="64" spans="1:35" s="24" customFormat="1" ht="19.149999999999999" customHeight="1" thickBot="1" x14ac:dyDescent="0.3">
      <c r="A64" s="76"/>
      <c r="B64" s="164" t="s">
        <v>107</v>
      </c>
      <c r="C64" s="46" t="s">
        <v>62</v>
      </c>
      <c r="D64" s="16">
        <f t="shared" si="1"/>
        <v>44</v>
      </c>
      <c r="E64" s="67"/>
      <c r="F64" s="67">
        <v>6</v>
      </c>
      <c r="G64" s="67"/>
      <c r="H64" s="67"/>
      <c r="I64" s="67"/>
      <c r="J64" s="67"/>
      <c r="K64" s="67"/>
      <c r="L64" s="67"/>
      <c r="M64" s="67">
        <v>6</v>
      </c>
      <c r="N64" s="67"/>
      <c r="O64" s="67"/>
      <c r="P64" s="56"/>
      <c r="Q64" s="67">
        <v>12</v>
      </c>
      <c r="R64" s="56"/>
      <c r="S64" s="56"/>
      <c r="T64" s="56"/>
      <c r="U64" s="67"/>
      <c r="V64" s="67"/>
      <c r="W64" s="67"/>
      <c r="X64" s="67"/>
      <c r="Y64" s="67"/>
      <c r="Z64" s="67"/>
      <c r="AA64" s="67"/>
      <c r="AB64" s="67"/>
      <c r="AC64" s="67"/>
      <c r="AD64" s="67">
        <v>12</v>
      </c>
      <c r="AE64" s="67"/>
      <c r="AF64" s="67"/>
      <c r="AG64" s="67">
        <v>8</v>
      </c>
      <c r="AH64" s="67"/>
      <c r="AI64" s="67"/>
    </row>
    <row r="65" spans="1:35" s="24" customFormat="1" ht="19.149999999999999" customHeight="1" thickBot="1" x14ac:dyDescent="0.3">
      <c r="A65" s="76"/>
      <c r="B65" s="174"/>
      <c r="C65" s="48" t="s">
        <v>39</v>
      </c>
      <c r="D65" s="36">
        <f t="shared" si="1"/>
        <v>55.19</v>
      </c>
      <c r="E65" s="77"/>
      <c r="F65" s="78">
        <v>7.52</v>
      </c>
      <c r="G65" s="77"/>
      <c r="H65" s="77"/>
      <c r="I65" s="77"/>
      <c r="J65" s="77"/>
      <c r="K65" s="77"/>
      <c r="L65" s="77"/>
      <c r="M65" s="78">
        <v>7.52</v>
      </c>
      <c r="N65" s="77"/>
      <c r="O65" s="77"/>
      <c r="P65" s="78"/>
      <c r="Q65" s="36">
        <v>15.05</v>
      </c>
      <c r="R65" s="36"/>
      <c r="S65" s="36"/>
      <c r="T65" s="36"/>
      <c r="U65" s="60"/>
      <c r="V65" s="60"/>
      <c r="W65" s="60"/>
      <c r="X65" s="60"/>
      <c r="Y65" s="60"/>
      <c r="Z65" s="60"/>
      <c r="AA65" s="60"/>
      <c r="AB65" s="60"/>
      <c r="AC65" s="60"/>
      <c r="AD65" s="36">
        <v>15.05</v>
      </c>
      <c r="AE65" s="60"/>
      <c r="AF65" s="36"/>
      <c r="AG65" s="36">
        <v>10.050000000000001</v>
      </c>
      <c r="AH65" s="60"/>
      <c r="AI65" s="60"/>
    </row>
    <row r="66" spans="1:35" s="24" customFormat="1" ht="20.45" customHeight="1" thickBot="1" x14ac:dyDescent="0.3">
      <c r="A66" s="79" t="s">
        <v>108</v>
      </c>
      <c r="B66" s="11" t="s">
        <v>109</v>
      </c>
      <c r="C66" s="12" t="s">
        <v>39</v>
      </c>
      <c r="D66" s="80">
        <f t="shared" si="1"/>
        <v>1187.482</v>
      </c>
      <c r="E66" s="81">
        <f t="shared" ref="E66:AI66" si="4">E68+E78+E80</f>
        <v>16.684000000000001</v>
      </c>
      <c r="F66" s="81">
        <f t="shared" si="4"/>
        <v>115.48299999999999</v>
      </c>
      <c r="G66" s="81">
        <f t="shared" si="4"/>
        <v>21.454999999999998</v>
      </c>
      <c r="H66" s="81">
        <f t="shared" si="4"/>
        <v>21.445</v>
      </c>
      <c r="I66" s="81">
        <f t="shared" si="4"/>
        <v>17.671999999999997</v>
      </c>
      <c r="J66" s="81">
        <f t="shared" si="4"/>
        <v>42.509</v>
      </c>
      <c r="K66" s="81">
        <f t="shared" si="4"/>
        <v>111.143</v>
      </c>
      <c r="L66" s="81">
        <f t="shared" si="4"/>
        <v>21.372</v>
      </c>
      <c r="M66" s="81">
        <f t="shared" si="4"/>
        <v>38.58</v>
      </c>
      <c r="N66" s="81">
        <f t="shared" si="4"/>
        <v>35.112000000000002</v>
      </c>
      <c r="O66" s="81">
        <f t="shared" si="4"/>
        <v>26.273</v>
      </c>
      <c r="P66" s="81">
        <f t="shared" si="4"/>
        <v>27.664999999999999</v>
      </c>
      <c r="Q66" s="82">
        <f t="shared" si="4"/>
        <v>51.191999999999993</v>
      </c>
      <c r="R66" s="82">
        <f t="shared" si="4"/>
        <v>28.753999999999998</v>
      </c>
      <c r="S66" s="82">
        <f t="shared" si="4"/>
        <v>28.753999999999998</v>
      </c>
      <c r="T66" s="82">
        <f t="shared" si="4"/>
        <v>43.548000000000002</v>
      </c>
      <c r="U66" s="82">
        <f t="shared" si="4"/>
        <v>27.597999999999999</v>
      </c>
      <c r="V66" s="82">
        <f t="shared" si="4"/>
        <v>24.024000000000001</v>
      </c>
      <c r="W66" s="82">
        <f t="shared" si="4"/>
        <v>33.549999999999997</v>
      </c>
      <c r="X66" s="82">
        <f t="shared" si="4"/>
        <v>21.643000000000001</v>
      </c>
      <c r="Y66" s="83">
        <f t="shared" si="4"/>
        <v>27.597999999999999</v>
      </c>
      <c r="Z66" s="83">
        <f>Z68+Z78+Z80</f>
        <v>63.347999999999999</v>
      </c>
      <c r="AA66" s="83">
        <f>AA68+AA78+AA80</f>
        <v>26.273</v>
      </c>
      <c r="AB66" s="83">
        <f>AB68+AB78+AB80</f>
        <v>63.347999999999999</v>
      </c>
      <c r="AC66" s="82">
        <f t="shared" ref="AC66" si="5">AC68+AC78+AC80</f>
        <v>28.993000000000002</v>
      </c>
      <c r="AD66" s="83">
        <f t="shared" si="4"/>
        <v>26.273</v>
      </c>
      <c r="AE66" s="83">
        <f t="shared" si="4"/>
        <v>26.273</v>
      </c>
      <c r="AF66" s="83">
        <f t="shared" si="4"/>
        <v>26.273</v>
      </c>
      <c r="AG66" s="83">
        <f t="shared" si="4"/>
        <v>26.273</v>
      </c>
      <c r="AH66" s="83">
        <f t="shared" si="4"/>
        <v>58.236999999999995</v>
      </c>
      <c r="AI66" s="83">
        <f t="shared" si="4"/>
        <v>60.137</v>
      </c>
    </row>
    <row r="67" spans="1:35" s="24" customFormat="1" ht="15" x14ac:dyDescent="0.25">
      <c r="A67" s="176" t="s">
        <v>110</v>
      </c>
      <c r="B67" s="178" t="s">
        <v>111</v>
      </c>
      <c r="C67" s="84" t="s">
        <v>67</v>
      </c>
      <c r="D67" s="85">
        <f t="shared" si="1"/>
        <v>0.27100000000000013</v>
      </c>
      <c r="E67" s="86">
        <f t="shared" ref="E67:V68" si="6">E69+E71+E73+E75</f>
        <v>5.0000000000000001E-3</v>
      </c>
      <c r="F67" s="86">
        <f t="shared" si="6"/>
        <v>0.03</v>
      </c>
      <c r="G67" s="86">
        <f t="shared" si="6"/>
        <v>5.0000000000000001E-3</v>
      </c>
      <c r="H67" s="86">
        <f t="shared" si="6"/>
        <v>5.0000000000000001E-3</v>
      </c>
      <c r="I67" s="86">
        <f t="shared" si="6"/>
        <v>4.0000000000000001E-3</v>
      </c>
      <c r="J67" s="86">
        <f t="shared" si="6"/>
        <v>6.0000000000000001E-3</v>
      </c>
      <c r="K67" s="86">
        <f t="shared" si="6"/>
        <v>0.03</v>
      </c>
      <c r="L67" s="86">
        <f t="shared" si="6"/>
        <v>7.0000000000000001E-3</v>
      </c>
      <c r="M67" s="86">
        <f t="shared" si="6"/>
        <v>9.0000000000000011E-3</v>
      </c>
      <c r="N67" s="86">
        <f t="shared" si="6"/>
        <v>6.0000000000000001E-3</v>
      </c>
      <c r="O67" s="86">
        <f t="shared" si="6"/>
        <v>6.0000000000000001E-3</v>
      </c>
      <c r="P67" s="86">
        <f t="shared" si="6"/>
        <v>7.0000000000000001E-3</v>
      </c>
      <c r="Q67" s="87">
        <f t="shared" si="6"/>
        <v>1.4E-2</v>
      </c>
      <c r="R67" s="87">
        <f t="shared" si="6"/>
        <v>8.0000000000000002E-3</v>
      </c>
      <c r="S67" s="87">
        <f t="shared" si="6"/>
        <v>8.0000000000000002E-3</v>
      </c>
      <c r="T67" s="87">
        <f t="shared" si="6"/>
        <v>8.0000000000000002E-3</v>
      </c>
      <c r="U67" s="87">
        <f t="shared" si="6"/>
        <v>7.0000000000000001E-3</v>
      </c>
      <c r="V67" s="87">
        <f t="shared" si="6"/>
        <v>7.0000000000000001E-3</v>
      </c>
      <c r="W67" s="87">
        <f>W69+W71+W73+W75</f>
        <v>7.0000000000000001E-3</v>
      </c>
      <c r="X67" s="87">
        <f t="shared" ref="X67:AI68" si="7">X69+X71+X73+X75</f>
        <v>7.0000000000000001E-3</v>
      </c>
      <c r="Y67" s="86">
        <f t="shared" si="7"/>
        <v>7.0000000000000001E-3</v>
      </c>
      <c r="Z67" s="86">
        <f t="shared" si="7"/>
        <v>6.0000000000000001E-3</v>
      </c>
      <c r="AA67" s="86">
        <f t="shared" si="7"/>
        <v>6.0000000000000001E-3</v>
      </c>
      <c r="AB67" s="86">
        <f t="shared" si="7"/>
        <v>6.0000000000000001E-3</v>
      </c>
      <c r="AC67" s="87">
        <f t="shared" si="7"/>
        <v>7.0000000000000001E-3</v>
      </c>
      <c r="AD67" s="86">
        <f t="shared" si="7"/>
        <v>6.0000000000000001E-3</v>
      </c>
      <c r="AE67" s="86">
        <f t="shared" si="7"/>
        <v>6.0000000000000001E-3</v>
      </c>
      <c r="AF67" s="86">
        <f t="shared" si="7"/>
        <v>6.0000000000000001E-3</v>
      </c>
      <c r="AG67" s="86">
        <f t="shared" si="7"/>
        <v>6.0000000000000001E-3</v>
      </c>
      <c r="AH67" s="86">
        <f t="shared" si="7"/>
        <v>1.3999999999999999E-2</v>
      </c>
      <c r="AI67" s="86">
        <f t="shared" si="7"/>
        <v>1.4999999999999999E-2</v>
      </c>
    </row>
    <row r="68" spans="1:35" s="24" customFormat="1" ht="15" x14ac:dyDescent="0.25">
      <c r="A68" s="177"/>
      <c r="B68" s="179"/>
      <c r="C68" s="20" t="s">
        <v>39</v>
      </c>
      <c r="D68" s="21">
        <f t="shared" si="1"/>
        <v>375.15100000000012</v>
      </c>
      <c r="E68" s="87">
        <f t="shared" si="6"/>
        <v>7.1589999999999998</v>
      </c>
      <c r="F68" s="87">
        <f t="shared" si="6"/>
        <v>40.732999999999997</v>
      </c>
      <c r="G68" s="87">
        <f t="shared" si="6"/>
        <v>7.1689999999999996</v>
      </c>
      <c r="H68" s="87">
        <f t="shared" si="6"/>
        <v>7.1589999999999998</v>
      </c>
      <c r="I68" s="87">
        <f t="shared" si="6"/>
        <v>5.7669999999999995</v>
      </c>
      <c r="J68" s="87">
        <f t="shared" si="6"/>
        <v>8.4130000000000003</v>
      </c>
      <c r="K68" s="87">
        <f t="shared" si="6"/>
        <v>40.732999999999997</v>
      </c>
      <c r="L68" s="87">
        <f t="shared" si="6"/>
        <v>9.4669999999999987</v>
      </c>
      <c r="M68" s="87">
        <f t="shared" si="6"/>
        <v>11.881</v>
      </c>
      <c r="N68" s="87">
        <f t="shared" si="6"/>
        <v>8.4130000000000003</v>
      </c>
      <c r="O68" s="87">
        <f t="shared" si="6"/>
        <v>8.4130000000000003</v>
      </c>
      <c r="P68" s="87">
        <f t="shared" si="6"/>
        <v>9.8049999999999997</v>
      </c>
      <c r="Q68" s="87">
        <f t="shared" si="6"/>
        <v>18.537999999999997</v>
      </c>
      <c r="R68" s="87">
        <f t="shared" si="6"/>
        <v>10.893999999999998</v>
      </c>
      <c r="S68" s="87">
        <f t="shared" si="6"/>
        <v>10.893999999999998</v>
      </c>
      <c r="T68" s="87">
        <f t="shared" si="6"/>
        <v>10.893999999999998</v>
      </c>
      <c r="U68" s="87">
        <f t="shared" si="6"/>
        <v>9.7379999999999995</v>
      </c>
      <c r="V68" s="87">
        <f t="shared" si="6"/>
        <v>9.7379999999999995</v>
      </c>
      <c r="W68" s="87">
        <f>W70+W72+W74+W76</f>
        <v>9.7379999999999995</v>
      </c>
      <c r="X68" s="87">
        <f t="shared" si="7"/>
        <v>9.7379999999999995</v>
      </c>
      <c r="Y68" s="87">
        <f t="shared" si="7"/>
        <v>9.7379999999999995</v>
      </c>
      <c r="Z68" s="87">
        <f t="shared" si="7"/>
        <v>8.581999999999999</v>
      </c>
      <c r="AA68" s="87">
        <f t="shared" si="7"/>
        <v>8.4130000000000003</v>
      </c>
      <c r="AB68" s="87">
        <f t="shared" si="7"/>
        <v>8.581999999999999</v>
      </c>
      <c r="AC68" s="87">
        <f t="shared" si="7"/>
        <v>9.7379999999999995</v>
      </c>
      <c r="AD68" s="87">
        <f t="shared" si="7"/>
        <v>8.4130000000000003</v>
      </c>
      <c r="AE68" s="87">
        <f t="shared" si="7"/>
        <v>8.4130000000000003</v>
      </c>
      <c r="AF68" s="87">
        <f t="shared" si="7"/>
        <v>8.4130000000000003</v>
      </c>
      <c r="AG68" s="87">
        <f t="shared" si="7"/>
        <v>8.4130000000000003</v>
      </c>
      <c r="AH68" s="87">
        <f t="shared" si="7"/>
        <v>19.631</v>
      </c>
      <c r="AI68" s="87">
        <f t="shared" si="7"/>
        <v>21.530999999999999</v>
      </c>
    </row>
    <row r="69" spans="1:35" ht="15" x14ac:dyDescent="0.25">
      <c r="A69" s="142" t="s">
        <v>112</v>
      </c>
      <c r="B69" s="136" t="s">
        <v>113</v>
      </c>
      <c r="C69" s="26" t="s">
        <v>114</v>
      </c>
      <c r="D69" s="27">
        <f t="shared" si="1"/>
        <v>4.2000000000000023E-2</v>
      </c>
      <c r="E69" s="29">
        <v>1E-3</v>
      </c>
      <c r="F69" s="29">
        <v>4.0000000000000001E-3</v>
      </c>
      <c r="G69" s="29">
        <v>1E-3</v>
      </c>
      <c r="H69" s="29">
        <v>1E-3</v>
      </c>
      <c r="I69" s="29">
        <v>1E-3</v>
      </c>
      <c r="J69" s="29">
        <v>1E-3</v>
      </c>
      <c r="K69" s="29">
        <v>4.0000000000000001E-3</v>
      </c>
      <c r="L69" s="29">
        <v>1E-3</v>
      </c>
      <c r="M69" s="29">
        <v>1E-3</v>
      </c>
      <c r="N69" s="29">
        <v>1E-3</v>
      </c>
      <c r="O69" s="29">
        <v>1E-3</v>
      </c>
      <c r="P69" s="29">
        <v>1E-3</v>
      </c>
      <c r="Q69" s="29">
        <v>1E-3</v>
      </c>
      <c r="R69" s="29">
        <v>1E-3</v>
      </c>
      <c r="S69" s="29">
        <v>1E-3</v>
      </c>
      <c r="T69" s="29">
        <v>1E-3</v>
      </c>
      <c r="U69" s="29">
        <v>1E-3</v>
      </c>
      <c r="V69" s="29">
        <v>1E-3</v>
      </c>
      <c r="W69" s="29">
        <v>1E-3</v>
      </c>
      <c r="X69" s="29">
        <v>1E-3</v>
      </c>
      <c r="Y69" s="29">
        <v>1E-3</v>
      </c>
      <c r="Z69" s="29">
        <v>1E-3</v>
      </c>
      <c r="AA69" s="29">
        <v>1E-3</v>
      </c>
      <c r="AB69" s="29">
        <v>1E-3</v>
      </c>
      <c r="AC69" s="29">
        <v>1E-3</v>
      </c>
      <c r="AD69" s="29">
        <v>1E-3</v>
      </c>
      <c r="AE69" s="29">
        <v>1E-3</v>
      </c>
      <c r="AF69" s="29">
        <v>1E-3</v>
      </c>
      <c r="AG69" s="29">
        <v>1E-3</v>
      </c>
      <c r="AH69" s="29">
        <v>3.0000000000000001E-3</v>
      </c>
      <c r="AI69" s="29">
        <v>4.0000000000000001E-3</v>
      </c>
    </row>
    <row r="70" spans="1:35" ht="15" x14ac:dyDescent="0.25">
      <c r="A70" s="143"/>
      <c r="B70" s="137"/>
      <c r="C70" s="26" t="s">
        <v>39</v>
      </c>
      <c r="D70" s="27">
        <f t="shared" si="1"/>
        <v>79.48</v>
      </c>
      <c r="E70" s="29">
        <v>1.89</v>
      </c>
      <c r="F70" s="29">
        <v>7.57</v>
      </c>
      <c r="G70" s="29">
        <v>1.9</v>
      </c>
      <c r="H70" s="29">
        <v>1.89</v>
      </c>
      <c r="I70" s="29">
        <v>1.89</v>
      </c>
      <c r="J70" s="29">
        <v>1.89</v>
      </c>
      <c r="K70" s="29">
        <v>7.57</v>
      </c>
      <c r="L70" s="29">
        <v>1.89</v>
      </c>
      <c r="M70" s="29">
        <v>1.89</v>
      </c>
      <c r="N70" s="29">
        <v>1.89</v>
      </c>
      <c r="O70" s="29">
        <v>1.89</v>
      </c>
      <c r="P70" s="29">
        <v>1.89</v>
      </c>
      <c r="Q70" s="29">
        <v>1.89</v>
      </c>
      <c r="R70" s="29">
        <v>1.89</v>
      </c>
      <c r="S70" s="29">
        <v>1.89</v>
      </c>
      <c r="T70" s="29">
        <v>1.89</v>
      </c>
      <c r="U70" s="29">
        <v>1.89</v>
      </c>
      <c r="V70" s="29">
        <v>1.89</v>
      </c>
      <c r="W70" s="29">
        <v>1.89</v>
      </c>
      <c r="X70" s="29">
        <v>1.89</v>
      </c>
      <c r="Y70" s="29">
        <v>1.89</v>
      </c>
      <c r="Z70" s="29">
        <v>1.89</v>
      </c>
      <c r="AA70" s="29">
        <v>1.89</v>
      </c>
      <c r="AB70" s="29">
        <v>1.89</v>
      </c>
      <c r="AC70" s="29">
        <v>1.89</v>
      </c>
      <c r="AD70" s="29">
        <v>1.89</v>
      </c>
      <c r="AE70" s="29">
        <v>1.89</v>
      </c>
      <c r="AF70" s="29">
        <v>1.89</v>
      </c>
      <c r="AG70" s="29">
        <v>1.89</v>
      </c>
      <c r="AH70" s="29">
        <v>5.7</v>
      </c>
      <c r="AI70" s="29">
        <v>7.6</v>
      </c>
    </row>
    <row r="71" spans="1:35" ht="15" x14ac:dyDescent="0.25">
      <c r="A71" s="142" t="s">
        <v>115</v>
      </c>
      <c r="B71" s="136" t="s">
        <v>116</v>
      </c>
      <c r="C71" s="26" t="s">
        <v>67</v>
      </c>
      <c r="D71" s="27">
        <f t="shared" ref="D71:D91" si="8">E71+F71+G71+H71+I71+J71+K71+L71+M71+N71+O71+P71+Q71+R71+S71+T71+U71+V71+W71+X71+Y71+Z71+AA71+AB71+AC71+AD71+AE71+AF71+AG71+AH71+AI71</f>
        <v>9.5000000000000057E-2</v>
      </c>
      <c r="E71" s="42">
        <v>1E-3</v>
      </c>
      <c r="F71" s="42">
        <v>3.0000000000000001E-3</v>
      </c>
      <c r="G71" s="42">
        <v>1E-3</v>
      </c>
      <c r="H71" s="42">
        <v>1E-3</v>
      </c>
      <c r="I71" s="42">
        <v>1E-3</v>
      </c>
      <c r="J71" s="42">
        <v>3.0000000000000001E-3</v>
      </c>
      <c r="K71" s="42">
        <v>3.0000000000000001E-3</v>
      </c>
      <c r="L71" s="42">
        <v>1E-3</v>
      </c>
      <c r="M71" s="42">
        <v>3.0000000000000001E-3</v>
      </c>
      <c r="N71" s="42">
        <v>3.0000000000000001E-3</v>
      </c>
      <c r="O71" s="42">
        <v>3.0000000000000001E-3</v>
      </c>
      <c r="P71" s="42">
        <v>3.0000000000000001E-3</v>
      </c>
      <c r="Q71" s="42">
        <v>4.0000000000000001E-3</v>
      </c>
      <c r="R71" s="42">
        <v>4.0000000000000001E-3</v>
      </c>
      <c r="S71" s="42">
        <v>4.0000000000000001E-3</v>
      </c>
      <c r="T71" s="42">
        <v>4.0000000000000001E-3</v>
      </c>
      <c r="U71" s="42">
        <v>4.0000000000000001E-3</v>
      </c>
      <c r="V71" s="42">
        <v>4.0000000000000001E-3</v>
      </c>
      <c r="W71" s="42">
        <v>4.0000000000000001E-3</v>
      </c>
      <c r="X71" s="42">
        <v>4.0000000000000001E-3</v>
      </c>
      <c r="Y71" s="42">
        <v>4.0000000000000001E-3</v>
      </c>
      <c r="Z71" s="29">
        <v>4.0000000000000001E-3</v>
      </c>
      <c r="AA71" s="42">
        <v>3.0000000000000001E-3</v>
      </c>
      <c r="AB71" s="29">
        <v>4.0000000000000001E-3</v>
      </c>
      <c r="AC71" s="42">
        <v>4.0000000000000001E-3</v>
      </c>
      <c r="AD71" s="42">
        <v>3.0000000000000001E-3</v>
      </c>
      <c r="AE71" s="42">
        <v>3.0000000000000001E-3</v>
      </c>
      <c r="AF71" s="42">
        <v>3.0000000000000001E-3</v>
      </c>
      <c r="AG71" s="42">
        <v>3.0000000000000001E-3</v>
      </c>
      <c r="AH71" s="42">
        <v>3.0000000000000001E-3</v>
      </c>
      <c r="AI71" s="42">
        <v>3.0000000000000001E-3</v>
      </c>
    </row>
    <row r="72" spans="1:35" ht="15" x14ac:dyDescent="0.25">
      <c r="A72" s="143"/>
      <c r="B72" s="137"/>
      <c r="C72" s="26" t="s">
        <v>39</v>
      </c>
      <c r="D72" s="27">
        <f t="shared" si="8"/>
        <v>125.87499999999993</v>
      </c>
      <c r="E72" s="29">
        <v>1.325</v>
      </c>
      <c r="F72" s="29">
        <v>3.9750000000000001</v>
      </c>
      <c r="G72" s="29">
        <v>1.325</v>
      </c>
      <c r="H72" s="29">
        <v>1.325</v>
      </c>
      <c r="I72" s="29">
        <v>1.325</v>
      </c>
      <c r="J72" s="29">
        <v>3.9750000000000001</v>
      </c>
      <c r="K72" s="29">
        <v>3.9750000000000001</v>
      </c>
      <c r="L72" s="29">
        <v>1.325</v>
      </c>
      <c r="M72" s="29">
        <v>3.9750000000000001</v>
      </c>
      <c r="N72" s="29">
        <v>3.9750000000000001</v>
      </c>
      <c r="O72" s="29">
        <v>3.9750000000000001</v>
      </c>
      <c r="P72" s="29">
        <v>3.9750000000000001</v>
      </c>
      <c r="Q72" s="29">
        <v>5.3</v>
      </c>
      <c r="R72" s="29">
        <v>5.3</v>
      </c>
      <c r="S72" s="29">
        <v>5.3</v>
      </c>
      <c r="T72" s="29">
        <v>5.3</v>
      </c>
      <c r="U72" s="29">
        <v>5.3</v>
      </c>
      <c r="V72" s="29">
        <v>5.3</v>
      </c>
      <c r="W72" s="29">
        <v>5.3</v>
      </c>
      <c r="X72" s="29">
        <v>5.3</v>
      </c>
      <c r="Y72" s="29">
        <v>5.3</v>
      </c>
      <c r="Z72" s="29">
        <v>5.3</v>
      </c>
      <c r="AA72" s="29">
        <v>3.9750000000000001</v>
      </c>
      <c r="AB72" s="29">
        <v>5.3</v>
      </c>
      <c r="AC72" s="29">
        <v>5.3</v>
      </c>
      <c r="AD72" s="29">
        <v>3.9750000000000001</v>
      </c>
      <c r="AE72" s="29">
        <v>3.9750000000000001</v>
      </c>
      <c r="AF72" s="29">
        <v>3.9750000000000001</v>
      </c>
      <c r="AG72" s="29">
        <v>3.9750000000000001</v>
      </c>
      <c r="AH72" s="29">
        <v>3.9750000000000001</v>
      </c>
      <c r="AI72" s="29">
        <v>3.9750000000000001</v>
      </c>
    </row>
    <row r="73" spans="1:35" ht="15" x14ac:dyDescent="0.25">
      <c r="A73" s="142" t="s">
        <v>117</v>
      </c>
      <c r="B73" s="136" t="s">
        <v>118</v>
      </c>
      <c r="C73" s="26" t="s">
        <v>67</v>
      </c>
      <c r="D73" s="27">
        <f t="shared" si="8"/>
        <v>7.1000000000000021E-2</v>
      </c>
      <c r="E73" s="29">
        <v>1E-3</v>
      </c>
      <c r="F73" s="29">
        <v>1.2E-2</v>
      </c>
      <c r="G73" s="29">
        <v>1E-3</v>
      </c>
      <c r="H73" s="29">
        <v>1E-3</v>
      </c>
      <c r="I73" s="29">
        <v>1E-3</v>
      </c>
      <c r="J73" s="29">
        <v>1E-3</v>
      </c>
      <c r="K73" s="29">
        <v>1.2E-2</v>
      </c>
      <c r="L73" s="29">
        <v>3.0000000000000001E-3</v>
      </c>
      <c r="M73" s="29">
        <v>4.0000000000000001E-3</v>
      </c>
      <c r="N73" s="29">
        <v>1E-3</v>
      </c>
      <c r="O73" s="29">
        <v>1E-3</v>
      </c>
      <c r="P73" s="29">
        <v>1E-3</v>
      </c>
      <c r="Q73" s="29">
        <v>5.0000000000000001E-3</v>
      </c>
      <c r="R73" s="29">
        <v>2E-3</v>
      </c>
      <c r="S73" s="29">
        <v>2E-3</v>
      </c>
      <c r="T73" s="29">
        <v>2E-3</v>
      </c>
      <c r="U73" s="29">
        <v>1E-3</v>
      </c>
      <c r="V73" s="29">
        <v>1E-3</v>
      </c>
      <c r="W73" s="29">
        <v>1E-3</v>
      </c>
      <c r="X73" s="29">
        <v>1E-3</v>
      </c>
      <c r="Y73" s="29">
        <v>1E-3</v>
      </c>
      <c r="Z73" s="29"/>
      <c r="AA73" s="29">
        <v>1E-3</v>
      </c>
      <c r="AB73" s="29"/>
      <c r="AC73" s="29">
        <v>1E-3</v>
      </c>
      <c r="AD73" s="29">
        <v>1E-3</v>
      </c>
      <c r="AE73" s="29">
        <v>1E-3</v>
      </c>
      <c r="AF73" s="29">
        <v>1E-3</v>
      </c>
      <c r="AG73" s="29">
        <v>1E-3</v>
      </c>
      <c r="AH73" s="29">
        <v>5.0000000000000001E-3</v>
      </c>
      <c r="AI73" s="29">
        <v>5.0000000000000001E-3</v>
      </c>
    </row>
    <row r="74" spans="1:35" ht="15" x14ac:dyDescent="0.25">
      <c r="A74" s="143"/>
      <c r="B74" s="137"/>
      <c r="C74" s="26" t="s">
        <v>39</v>
      </c>
      <c r="D74" s="27">
        <f t="shared" si="8"/>
        <v>82.100000000000009</v>
      </c>
      <c r="E74" s="29">
        <v>1.1599999999999999</v>
      </c>
      <c r="F74" s="29">
        <v>13.875999999999999</v>
      </c>
      <c r="G74" s="29">
        <v>1.1599999999999999</v>
      </c>
      <c r="H74" s="29">
        <v>1.1599999999999999</v>
      </c>
      <c r="I74" s="29">
        <v>1.1599999999999999</v>
      </c>
      <c r="J74" s="29">
        <v>1.1559999999999999</v>
      </c>
      <c r="K74" s="29">
        <v>13.875999999999999</v>
      </c>
      <c r="L74" s="29">
        <v>3.468</v>
      </c>
      <c r="M74" s="29">
        <v>4.6239999999999997</v>
      </c>
      <c r="N74" s="29">
        <v>1.1559999999999999</v>
      </c>
      <c r="O74" s="29">
        <v>1.1559999999999999</v>
      </c>
      <c r="P74" s="29">
        <v>1.1559999999999999</v>
      </c>
      <c r="Q74" s="29">
        <v>5.78</v>
      </c>
      <c r="R74" s="29">
        <v>2.3119999999999998</v>
      </c>
      <c r="S74" s="29">
        <v>2.3119999999999998</v>
      </c>
      <c r="T74" s="29">
        <v>2.3119999999999998</v>
      </c>
      <c r="U74" s="29">
        <v>1.1559999999999999</v>
      </c>
      <c r="V74" s="29">
        <v>1.1559999999999999</v>
      </c>
      <c r="W74" s="29">
        <v>1.1559999999999999</v>
      </c>
      <c r="X74" s="29">
        <v>1.1559999999999999</v>
      </c>
      <c r="Y74" s="29">
        <v>1.1559999999999999</v>
      </c>
      <c r="Z74" s="29"/>
      <c r="AA74" s="29">
        <v>1.1559999999999999</v>
      </c>
      <c r="AB74" s="29"/>
      <c r="AC74" s="29">
        <v>1.1559999999999999</v>
      </c>
      <c r="AD74" s="29">
        <v>1.1559999999999999</v>
      </c>
      <c r="AE74" s="29">
        <v>1.1559999999999999</v>
      </c>
      <c r="AF74" s="29">
        <v>1.1559999999999999</v>
      </c>
      <c r="AG74" s="29">
        <v>1.1559999999999999</v>
      </c>
      <c r="AH74" s="29">
        <v>5.78</v>
      </c>
      <c r="AI74" s="29">
        <v>5.78</v>
      </c>
    </row>
    <row r="75" spans="1:35" ht="15" x14ac:dyDescent="0.25">
      <c r="A75" s="142" t="s">
        <v>119</v>
      </c>
      <c r="B75" s="136" t="s">
        <v>120</v>
      </c>
      <c r="C75" s="26" t="s">
        <v>67</v>
      </c>
      <c r="D75" s="27">
        <f t="shared" si="8"/>
        <v>6.3000000000000028E-2</v>
      </c>
      <c r="E75" s="29">
        <v>2E-3</v>
      </c>
      <c r="F75" s="29">
        <v>1.0999999999999999E-2</v>
      </c>
      <c r="G75" s="29">
        <v>2E-3</v>
      </c>
      <c r="H75" s="29">
        <v>2E-3</v>
      </c>
      <c r="I75" s="29">
        <v>1E-3</v>
      </c>
      <c r="J75" s="29">
        <v>1E-3</v>
      </c>
      <c r="K75" s="29">
        <v>1.0999999999999999E-2</v>
      </c>
      <c r="L75" s="29">
        <v>2E-3</v>
      </c>
      <c r="M75" s="29">
        <v>1E-3</v>
      </c>
      <c r="N75" s="29">
        <v>1E-3</v>
      </c>
      <c r="O75" s="29">
        <v>1E-3</v>
      </c>
      <c r="P75" s="29">
        <v>2E-3</v>
      </c>
      <c r="Q75" s="29">
        <v>4.0000000000000001E-3</v>
      </c>
      <c r="R75" s="29">
        <v>1E-3</v>
      </c>
      <c r="S75" s="29">
        <v>1E-3</v>
      </c>
      <c r="T75" s="29">
        <v>1E-3</v>
      </c>
      <c r="U75" s="29">
        <v>1E-3</v>
      </c>
      <c r="V75" s="29">
        <v>1E-3</v>
      </c>
      <c r="W75" s="29">
        <v>1E-3</v>
      </c>
      <c r="X75" s="29">
        <v>1E-3</v>
      </c>
      <c r="Y75" s="29">
        <v>1E-3</v>
      </c>
      <c r="Z75" s="29">
        <v>1E-3</v>
      </c>
      <c r="AA75" s="29">
        <v>1E-3</v>
      </c>
      <c r="AB75" s="29">
        <v>1E-3</v>
      </c>
      <c r="AC75" s="29">
        <v>1E-3</v>
      </c>
      <c r="AD75" s="29">
        <v>1E-3</v>
      </c>
      <c r="AE75" s="29">
        <v>1E-3</v>
      </c>
      <c r="AF75" s="29">
        <v>1E-3</v>
      </c>
      <c r="AG75" s="29">
        <v>1E-3</v>
      </c>
      <c r="AH75" s="29">
        <v>3.0000000000000001E-3</v>
      </c>
      <c r="AI75" s="29">
        <v>3.0000000000000001E-3</v>
      </c>
    </row>
    <row r="76" spans="1:35" ht="15.75" customHeight="1" thickBot="1" x14ac:dyDescent="0.3">
      <c r="A76" s="154"/>
      <c r="B76" s="180"/>
      <c r="C76" s="45" t="s">
        <v>39</v>
      </c>
      <c r="D76" s="36">
        <f t="shared" si="8"/>
        <v>87.69599999999997</v>
      </c>
      <c r="E76" s="88">
        <v>2.7839999999999998</v>
      </c>
      <c r="F76" s="88">
        <v>15.311999999999999</v>
      </c>
      <c r="G76" s="88">
        <v>2.7839999999999998</v>
      </c>
      <c r="H76" s="88">
        <v>2.7839999999999998</v>
      </c>
      <c r="I76" s="88">
        <v>1.3919999999999999</v>
      </c>
      <c r="J76" s="88">
        <v>1.3919999999999999</v>
      </c>
      <c r="K76" s="88">
        <v>15.311999999999999</v>
      </c>
      <c r="L76" s="88">
        <v>2.7839999999999998</v>
      </c>
      <c r="M76" s="88">
        <v>1.3919999999999999</v>
      </c>
      <c r="N76" s="88">
        <v>1.3919999999999999</v>
      </c>
      <c r="O76" s="88">
        <v>1.3919999999999999</v>
      </c>
      <c r="P76" s="88">
        <v>2.7839999999999998</v>
      </c>
      <c r="Q76" s="88">
        <v>5.5679999999999996</v>
      </c>
      <c r="R76" s="88">
        <v>1.3919999999999999</v>
      </c>
      <c r="S76" s="88">
        <v>1.3919999999999999</v>
      </c>
      <c r="T76" s="88">
        <v>1.3919999999999999</v>
      </c>
      <c r="U76" s="88">
        <v>1.3919999999999999</v>
      </c>
      <c r="V76" s="88">
        <v>1.3919999999999999</v>
      </c>
      <c r="W76" s="88">
        <v>1.3919999999999999</v>
      </c>
      <c r="X76" s="88">
        <v>1.3919999999999999</v>
      </c>
      <c r="Y76" s="88">
        <v>1.3919999999999999</v>
      </c>
      <c r="Z76" s="88">
        <v>1.3919999999999999</v>
      </c>
      <c r="AA76" s="88">
        <v>1.3919999999999999</v>
      </c>
      <c r="AB76" s="88">
        <v>1.3919999999999999</v>
      </c>
      <c r="AC76" s="88">
        <v>1.3919999999999999</v>
      </c>
      <c r="AD76" s="88">
        <v>1.3919999999999999</v>
      </c>
      <c r="AE76" s="88">
        <v>1.3919999999999999</v>
      </c>
      <c r="AF76" s="88">
        <v>1.3919999999999999</v>
      </c>
      <c r="AG76" s="88">
        <v>1.3919999999999999</v>
      </c>
      <c r="AH76" s="88">
        <v>4.1760000000000002</v>
      </c>
      <c r="AI76" s="88">
        <v>4.1760000000000002</v>
      </c>
    </row>
    <row r="77" spans="1:35" ht="15" x14ac:dyDescent="0.25">
      <c r="A77" s="153" t="s">
        <v>121</v>
      </c>
      <c r="B77" s="161" t="s">
        <v>122</v>
      </c>
      <c r="C77" s="46" t="s">
        <v>62</v>
      </c>
      <c r="D77" s="16">
        <f t="shared" si="8"/>
        <v>26</v>
      </c>
      <c r="E77" s="39">
        <v>0</v>
      </c>
      <c r="F77" s="39">
        <v>5</v>
      </c>
      <c r="G77" s="39"/>
      <c r="H77" s="39"/>
      <c r="I77" s="39"/>
      <c r="J77" s="39">
        <v>3</v>
      </c>
      <c r="K77" s="39">
        <v>5</v>
      </c>
      <c r="L77" s="39"/>
      <c r="M77" s="39">
        <v>2</v>
      </c>
      <c r="N77" s="39">
        <v>2</v>
      </c>
      <c r="O77" s="39"/>
      <c r="P77" s="39"/>
      <c r="Q77" s="41">
        <v>2</v>
      </c>
      <c r="R77" s="41"/>
      <c r="S77" s="41"/>
      <c r="T77" s="41">
        <v>2</v>
      </c>
      <c r="U77" s="41"/>
      <c r="V77" s="41"/>
      <c r="W77" s="41"/>
      <c r="X77" s="41"/>
      <c r="Y77" s="41"/>
      <c r="Z77" s="39"/>
      <c r="AA77" s="39"/>
      <c r="AB77" s="39"/>
      <c r="AC77" s="41">
        <v>1</v>
      </c>
      <c r="AD77" s="41"/>
      <c r="AE77" s="41"/>
      <c r="AF77" s="41"/>
      <c r="AG77" s="41"/>
      <c r="AH77" s="39">
        <v>2</v>
      </c>
      <c r="AI77" s="39">
        <v>2</v>
      </c>
    </row>
    <row r="78" spans="1:35" ht="15.75" thickBot="1" x14ac:dyDescent="0.3">
      <c r="A78" s="154"/>
      <c r="B78" s="162"/>
      <c r="C78" s="48" t="s">
        <v>39</v>
      </c>
      <c r="D78" s="36">
        <f t="shared" si="8"/>
        <v>203.93500000000003</v>
      </c>
      <c r="E78" s="51">
        <v>0</v>
      </c>
      <c r="F78" s="50">
        <v>44.984999999999999</v>
      </c>
      <c r="G78" s="50"/>
      <c r="H78" s="50"/>
      <c r="I78" s="51"/>
      <c r="J78" s="50">
        <v>22.190999999999999</v>
      </c>
      <c r="K78" s="50">
        <v>40.645000000000003</v>
      </c>
      <c r="L78" s="51"/>
      <c r="M78" s="50">
        <v>14.794</v>
      </c>
      <c r="N78" s="50">
        <v>14.794</v>
      </c>
      <c r="O78" s="50"/>
      <c r="P78" s="50"/>
      <c r="Q78" s="50">
        <v>14.794</v>
      </c>
      <c r="R78" s="50"/>
      <c r="S78" s="50"/>
      <c r="T78" s="50">
        <v>14.794</v>
      </c>
      <c r="U78" s="50"/>
      <c r="V78" s="50"/>
      <c r="W78" s="50"/>
      <c r="X78" s="50"/>
      <c r="Y78" s="50"/>
      <c r="Z78" s="50"/>
      <c r="AA78" s="50"/>
      <c r="AB78" s="50"/>
      <c r="AC78" s="50">
        <v>7.35</v>
      </c>
      <c r="AD78" s="50"/>
      <c r="AE78" s="50"/>
      <c r="AF78" s="50"/>
      <c r="AG78" s="50"/>
      <c r="AH78" s="50">
        <v>14.794</v>
      </c>
      <c r="AI78" s="50">
        <v>14.794</v>
      </c>
    </row>
    <row r="79" spans="1:35" ht="15" x14ac:dyDescent="0.25">
      <c r="A79" s="153" t="s">
        <v>123</v>
      </c>
      <c r="B79" s="164" t="s">
        <v>124</v>
      </c>
      <c r="C79" s="52" t="s">
        <v>62</v>
      </c>
      <c r="D79" s="16">
        <f t="shared" si="8"/>
        <v>511</v>
      </c>
      <c r="E79" s="62">
        <v>8</v>
      </c>
      <c r="F79" s="62">
        <v>25</v>
      </c>
      <c r="G79" s="62">
        <v>12</v>
      </c>
      <c r="H79" s="62">
        <v>12</v>
      </c>
      <c r="I79" s="62">
        <v>10</v>
      </c>
      <c r="J79" s="62">
        <v>10</v>
      </c>
      <c r="K79" s="62">
        <v>25</v>
      </c>
      <c r="L79" s="62">
        <v>10</v>
      </c>
      <c r="M79" s="62">
        <v>10</v>
      </c>
      <c r="N79" s="62">
        <v>10</v>
      </c>
      <c r="O79" s="62">
        <v>15</v>
      </c>
      <c r="P79" s="62">
        <v>15</v>
      </c>
      <c r="Q79" s="62">
        <v>15</v>
      </c>
      <c r="R79" s="62">
        <v>15</v>
      </c>
      <c r="S79" s="62">
        <v>15</v>
      </c>
      <c r="T79" s="62">
        <v>15</v>
      </c>
      <c r="U79" s="62">
        <v>15</v>
      </c>
      <c r="V79" s="62">
        <v>12</v>
      </c>
      <c r="W79" s="62">
        <v>20</v>
      </c>
      <c r="X79" s="62">
        <v>10</v>
      </c>
      <c r="Y79" s="62">
        <v>15</v>
      </c>
      <c r="Z79" s="62">
        <v>46</v>
      </c>
      <c r="AA79" s="62">
        <v>15</v>
      </c>
      <c r="AB79" s="62">
        <v>46</v>
      </c>
      <c r="AC79" s="62">
        <v>10</v>
      </c>
      <c r="AD79" s="62">
        <v>15</v>
      </c>
      <c r="AE79" s="62">
        <v>15</v>
      </c>
      <c r="AF79" s="62">
        <v>15</v>
      </c>
      <c r="AG79" s="62">
        <v>15</v>
      </c>
      <c r="AH79" s="62">
        <v>20</v>
      </c>
      <c r="AI79" s="62">
        <v>20</v>
      </c>
    </row>
    <row r="80" spans="1:35" ht="15.75" thickBot="1" x14ac:dyDescent="0.3">
      <c r="A80" s="154"/>
      <c r="B80" s="174"/>
      <c r="C80" s="45" t="s">
        <v>39</v>
      </c>
      <c r="D80" s="36">
        <f t="shared" si="8"/>
        <v>608.39600000000019</v>
      </c>
      <c r="E80" s="50">
        <v>9.5250000000000004</v>
      </c>
      <c r="F80" s="50">
        <v>29.765000000000001</v>
      </c>
      <c r="G80" s="50">
        <v>14.286</v>
      </c>
      <c r="H80" s="50">
        <v>14.286</v>
      </c>
      <c r="I80" s="50">
        <v>11.904999999999999</v>
      </c>
      <c r="J80" s="50">
        <v>11.904999999999999</v>
      </c>
      <c r="K80" s="50">
        <v>29.765000000000001</v>
      </c>
      <c r="L80" s="50">
        <v>11.904999999999999</v>
      </c>
      <c r="M80" s="50">
        <v>11.904999999999999</v>
      </c>
      <c r="N80" s="50">
        <v>11.904999999999999</v>
      </c>
      <c r="O80" s="50">
        <v>17.86</v>
      </c>
      <c r="P80" s="50">
        <v>17.86</v>
      </c>
      <c r="Q80" s="50">
        <v>17.86</v>
      </c>
      <c r="R80" s="50">
        <v>17.86</v>
      </c>
      <c r="S80" s="50">
        <v>17.86</v>
      </c>
      <c r="T80" s="50">
        <v>17.86</v>
      </c>
      <c r="U80" s="50">
        <v>17.86</v>
      </c>
      <c r="V80" s="50">
        <v>14.286</v>
      </c>
      <c r="W80" s="50">
        <v>23.812000000000001</v>
      </c>
      <c r="X80" s="50">
        <v>11.904999999999999</v>
      </c>
      <c r="Y80" s="50">
        <v>17.86</v>
      </c>
      <c r="Z80" s="50">
        <v>54.765999999999998</v>
      </c>
      <c r="AA80" s="50">
        <v>17.86</v>
      </c>
      <c r="AB80" s="50">
        <v>54.765999999999998</v>
      </c>
      <c r="AC80" s="50">
        <v>11.904999999999999</v>
      </c>
      <c r="AD80" s="50">
        <v>17.86</v>
      </c>
      <c r="AE80" s="50">
        <v>17.86</v>
      </c>
      <c r="AF80" s="50">
        <v>17.86</v>
      </c>
      <c r="AG80" s="50">
        <v>17.86</v>
      </c>
      <c r="AH80" s="50">
        <v>23.812000000000001</v>
      </c>
      <c r="AI80" s="50">
        <v>23.812000000000001</v>
      </c>
    </row>
    <row r="81" spans="1:36" s="24" customFormat="1" ht="15.75" thickBot="1" x14ac:dyDescent="0.3">
      <c r="A81" s="89" t="s">
        <v>125</v>
      </c>
      <c r="B81" s="90" t="s">
        <v>126</v>
      </c>
      <c r="C81" s="91" t="s">
        <v>39</v>
      </c>
      <c r="D81" s="80">
        <f t="shared" si="8"/>
        <v>695.75600000000009</v>
      </c>
      <c r="E81" s="81">
        <f t="shared" ref="E81:AI81" si="9">E83+E85+E87</f>
        <v>8.2219999999999995</v>
      </c>
      <c r="F81" s="81">
        <f t="shared" si="9"/>
        <v>28.480999999999998</v>
      </c>
      <c r="G81" s="81">
        <f t="shared" si="9"/>
        <v>7.8359999999999994</v>
      </c>
      <c r="H81" s="81">
        <f t="shared" si="9"/>
        <v>7.8359999999999994</v>
      </c>
      <c r="I81" s="81">
        <f t="shared" si="9"/>
        <v>8.7199999999999989</v>
      </c>
      <c r="J81" s="81">
        <f t="shared" si="9"/>
        <v>32.515999999999998</v>
      </c>
      <c r="K81" s="81">
        <f t="shared" si="9"/>
        <v>26.551000000000002</v>
      </c>
      <c r="L81" s="81">
        <f t="shared" si="9"/>
        <v>11.236000000000001</v>
      </c>
      <c r="M81" s="81">
        <f t="shared" si="9"/>
        <v>7.8359999999999994</v>
      </c>
      <c r="N81" s="81">
        <f t="shared" si="9"/>
        <v>16.901</v>
      </c>
      <c r="O81" s="81">
        <f t="shared" si="9"/>
        <v>7.8359999999999994</v>
      </c>
      <c r="P81" s="81">
        <f t="shared" si="9"/>
        <v>22.567</v>
      </c>
      <c r="Q81" s="72">
        <f t="shared" si="9"/>
        <v>7.8359999999999994</v>
      </c>
      <c r="R81" s="72">
        <f t="shared" si="9"/>
        <v>13.501999999999999</v>
      </c>
      <c r="S81" s="72">
        <f t="shared" si="9"/>
        <v>21.434000000000001</v>
      </c>
      <c r="T81" s="72">
        <f t="shared" si="9"/>
        <v>37.048000000000002</v>
      </c>
      <c r="U81" s="72">
        <f t="shared" si="9"/>
        <v>13.501999999999999</v>
      </c>
      <c r="V81" s="72">
        <f t="shared" si="9"/>
        <v>37.048000000000002</v>
      </c>
      <c r="W81" s="72">
        <f t="shared" si="9"/>
        <v>21.434000000000001</v>
      </c>
      <c r="X81" s="72">
        <f t="shared" si="9"/>
        <v>7.8359999999999994</v>
      </c>
      <c r="Y81" s="72">
        <f t="shared" si="9"/>
        <v>8.9689999999999994</v>
      </c>
      <c r="Z81" s="81">
        <f>Z83+Z85+Z87</f>
        <v>81.488</v>
      </c>
      <c r="AA81" s="81">
        <f>AA83+AA85+AA87</f>
        <v>16.901</v>
      </c>
      <c r="AB81" s="81">
        <f>AB83+AB85+AB87</f>
        <v>45.228999999999999</v>
      </c>
      <c r="AC81" s="81">
        <f>AC83+AC85+AC87</f>
        <v>16.901</v>
      </c>
      <c r="AD81" s="72">
        <f t="shared" si="9"/>
        <v>21.434000000000001</v>
      </c>
      <c r="AE81" s="72">
        <f t="shared" si="9"/>
        <v>21.434000000000001</v>
      </c>
      <c r="AF81" s="72">
        <f t="shared" si="9"/>
        <v>19.166999999999998</v>
      </c>
      <c r="AG81" s="72">
        <f t="shared" si="9"/>
        <v>45.228999999999999</v>
      </c>
      <c r="AH81" s="81">
        <f t="shared" si="9"/>
        <v>51.143000000000001</v>
      </c>
      <c r="AI81" s="81">
        <f t="shared" si="9"/>
        <v>21.683</v>
      </c>
    </row>
    <row r="82" spans="1:36" s="24" customFormat="1" ht="15" x14ac:dyDescent="0.25">
      <c r="A82" s="181">
        <v>25</v>
      </c>
      <c r="B82" s="189" t="s">
        <v>127</v>
      </c>
      <c r="C82" s="92" t="s">
        <v>67</v>
      </c>
      <c r="D82" s="53">
        <f t="shared" si="8"/>
        <v>0.19800000000000012</v>
      </c>
      <c r="E82" s="54">
        <v>3.0000000000000001E-3</v>
      </c>
      <c r="F82" s="54">
        <v>7.0000000000000001E-3</v>
      </c>
      <c r="G82" s="54">
        <v>6.0000000000000001E-3</v>
      </c>
      <c r="H82" s="54">
        <v>6.0000000000000001E-3</v>
      </c>
      <c r="I82" s="54">
        <v>5.0000000000000001E-3</v>
      </c>
      <c r="J82" s="54">
        <v>5.0000000000000001E-3</v>
      </c>
      <c r="K82" s="54">
        <v>2.1999999999999999E-2</v>
      </c>
      <c r="L82" s="54">
        <v>6.0000000000000001E-3</v>
      </c>
      <c r="M82" s="54">
        <v>6.0000000000000001E-3</v>
      </c>
      <c r="N82" s="54">
        <v>6.0000000000000001E-3</v>
      </c>
      <c r="O82" s="54">
        <v>6.0000000000000001E-3</v>
      </c>
      <c r="P82" s="54">
        <v>6.0000000000000001E-3</v>
      </c>
      <c r="Q82" s="54">
        <v>6.0000000000000001E-3</v>
      </c>
      <c r="R82" s="54">
        <v>6.0000000000000001E-3</v>
      </c>
      <c r="S82" s="54">
        <v>6.0000000000000001E-3</v>
      </c>
      <c r="T82" s="54">
        <v>5.0000000000000001E-3</v>
      </c>
      <c r="U82" s="54">
        <v>6.0000000000000001E-3</v>
      </c>
      <c r="V82" s="54">
        <v>5.0000000000000001E-3</v>
      </c>
      <c r="W82" s="54">
        <v>6.0000000000000001E-3</v>
      </c>
      <c r="X82" s="54">
        <v>6.0000000000000001E-3</v>
      </c>
      <c r="Y82" s="54">
        <v>6.0000000000000001E-3</v>
      </c>
      <c r="Z82" s="54">
        <v>6.0000000000000001E-3</v>
      </c>
      <c r="AA82" s="54">
        <v>6.0000000000000001E-3</v>
      </c>
      <c r="AB82" s="54">
        <v>6.0000000000000001E-3</v>
      </c>
      <c r="AC82" s="54">
        <v>6.0000000000000001E-3</v>
      </c>
      <c r="AD82" s="54">
        <v>6.0000000000000001E-3</v>
      </c>
      <c r="AE82" s="54">
        <v>6.0000000000000001E-3</v>
      </c>
      <c r="AF82" s="54">
        <v>6.0000000000000001E-3</v>
      </c>
      <c r="AG82" s="54">
        <v>6.0000000000000001E-3</v>
      </c>
      <c r="AH82" s="54">
        <v>7.0000000000000001E-3</v>
      </c>
      <c r="AI82" s="54">
        <v>7.0000000000000001E-3</v>
      </c>
    </row>
    <row r="83" spans="1:36" s="24" customFormat="1" ht="15.75" thickBot="1" x14ac:dyDescent="0.3">
      <c r="A83" s="182"/>
      <c r="B83" s="190"/>
      <c r="C83" s="93" t="s">
        <v>39</v>
      </c>
      <c r="D83" s="36">
        <f t="shared" si="8"/>
        <v>49.302000000000007</v>
      </c>
      <c r="E83" s="49">
        <v>0.747</v>
      </c>
      <c r="F83" s="49">
        <v>1.7430000000000001</v>
      </c>
      <c r="G83" s="49">
        <v>1.494</v>
      </c>
      <c r="H83" s="49">
        <v>1.494</v>
      </c>
      <c r="I83" s="49">
        <v>1.2450000000000001</v>
      </c>
      <c r="J83" s="49">
        <v>1.2450000000000001</v>
      </c>
      <c r="K83" s="49">
        <v>5.4779999999999998</v>
      </c>
      <c r="L83" s="49">
        <v>1.494</v>
      </c>
      <c r="M83" s="49">
        <v>1.494</v>
      </c>
      <c r="N83" s="49">
        <v>1.494</v>
      </c>
      <c r="O83" s="49">
        <v>1.494</v>
      </c>
      <c r="P83" s="49">
        <v>1.494</v>
      </c>
      <c r="Q83" s="49">
        <v>1.494</v>
      </c>
      <c r="R83" s="49">
        <v>1.494</v>
      </c>
      <c r="S83" s="49">
        <v>1.494</v>
      </c>
      <c r="T83" s="49">
        <v>1.2450000000000001</v>
      </c>
      <c r="U83" s="49">
        <v>1.494</v>
      </c>
      <c r="V83" s="49">
        <v>1.2450000000000001</v>
      </c>
      <c r="W83" s="49">
        <v>1.494</v>
      </c>
      <c r="X83" s="49">
        <v>1.494</v>
      </c>
      <c r="Y83" s="49">
        <v>1.494</v>
      </c>
      <c r="Z83" s="49">
        <v>1.494</v>
      </c>
      <c r="AA83" s="49">
        <v>1.494</v>
      </c>
      <c r="AB83" s="49">
        <v>1.494</v>
      </c>
      <c r="AC83" s="49">
        <v>1.494</v>
      </c>
      <c r="AD83" s="49">
        <v>1.494</v>
      </c>
      <c r="AE83" s="49">
        <v>1.494</v>
      </c>
      <c r="AF83" s="49">
        <v>1.494</v>
      </c>
      <c r="AG83" s="49">
        <v>1.494</v>
      </c>
      <c r="AH83" s="49">
        <v>1.7430000000000001</v>
      </c>
      <c r="AI83" s="49">
        <v>1.7430000000000001</v>
      </c>
    </row>
    <row r="84" spans="1:36" s="24" customFormat="1" ht="15" customHeight="1" x14ac:dyDescent="0.25">
      <c r="A84" s="181">
        <v>26</v>
      </c>
      <c r="B84" s="183" t="s">
        <v>128</v>
      </c>
      <c r="C84" s="94" t="s">
        <v>62</v>
      </c>
      <c r="D84" s="16">
        <f t="shared" si="8"/>
        <v>459</v>
      </c>
      <c r="E84" s="39">
        <v>3</v>
      </c>
      <c r="F84" s="39">
        <v>20</v>
      </c>
      <c r="G84" s="39">
        <v>2</v>
      </c>
      <c r="H84" s="39">
        <v>2</v>
      </c>
      <c r="I84" s="39">
        <v>3</v>
      </c>
      <c r="J84" s="39">
        <v>24</v>
      </c>
      <c r="K84" s="39">
        <v>15</v>
      </c>
      <c r="L84" s="39">
        <v>5</v>
      </c>
      <c r="M84" s="39">
        <v>2</v>
      </c>
      <c r="N84" s="39">
        <v>10</v>
      </c>
      <c r="O84" s="39">
        <v>2</v>
      </c>
      <c r="P84" s="39">
        <v>15</v>
      </c>
      <c r="Q84" s="41">
        <v>2</v>
      </c>
      <c r="R84" s="41">
        <v>7</v>
      </c>
      <c r="S84" s="41">
        <v>14</v>
      </c>
      <c r="T84" s="41">
        <v>28</v>
      </c>
      <c r="U84" s="41">
        <v>7</v>
      </c>
      <c r="V84" s="41">
        <v>28</v>
      </c>
      <c r="W84" s="41">
        <v>14</v>
      </c>
      <c r="X84" s="41">
        <v>2</v>
      </c>
      <c r="Y84" s="41">
        <v>3</v>
      </c>
      <c r="Z84" s="39">
        <v>67</v>
      </c>
      <c r="AA84" s="39">
        <v>10</v>
      </c>
      <c r="AB84" s="39">
        <v>35</v>
      </c>
      <c r="AC84" s="39">
        <v>10</v>
      </c>
      <c r="AD84" s="41">
        <v>14</v>
      </c>
      <c r="AE84" s="41">
        <v>14</v>
      </c>
      <c r="AF84" s="41">
        <v>12</v>
      </c>
      <c r="AG84" s="41">
        <v>35</v>
      </c>
      <c r="AH84" s="39">
        <v>40</v>
      </c>
      <c r="AI84" s="39">
        <v>14</v>
      </c>
    </row>
    <row r="85" spans="1:36" s="24" customFormat="1" ht="15.75" thickBot="1" x14ac:dyDescent="0.3">
      <c r="A85" s="182"/>
      <c r="B85" s="184"/>
      <c r="C85" s="95" t="s">
        <v>39</v>
      </c>
      <c r="D85" s="36">
        <f t="shared" si="8"/>
        <v>520.09799999999996</v>
      </c>
      <c r="E85" s="50">
        <v>3.399</v>
      </c>
      <c r="F85" s="50">
        <v>22.661999999999999</v>
      </c>
      <c r="G85" s="50">
        <v>2.266</v>
      </c>
      <c r="H85" s="50">
        <v>2.266</v>
      </c>
      <c r="I85" s="50">
        <v>3.399</v>
      </c>
      <c r="J85" s="50">
        <v>27.195</v>
      </c>
      <c r="K85" s="50">
        <v>16.997</v>
      </c>
      <c r="L85" s="50">
        <v>5.6660000000000004</v>
      </c>
      <c r="M85" s="50">
        <v>2.266</v>
      </c>
      <c r="N85" s="50">
        <v>11.331</v>
      </c>
      <c r="O85" s="50">
        <v>2.266</v>
      </c>
      <c r="P85" s="50">
        <v>16.997</v>
      </c>
      <c r="Q85" s="50">
        <v>2.266</v>
      </c>
      <c r="R85" s="50">
        <v>7.9320000000000004</v>
      </c>
      <c r="S85" s="50">
        <v>15.864000000000001</v>
      </c>
      <c r="T85" s="50">
        <v>31.727</v>
      </c>
      <c r="U85" s="50">
        <v>7.9320000000000004</v>
      </c>
      <c r="V85" s="50">
        <v>31.727</v>
      </c>
      <c r="W85" s="50">
        <v>15.864000000000001</v>
      </c>
      <c r="X85" s="50">
        <v>2.266</v>
      </c>
      <c r="Y85" s="50">
        <v>3.399</v>
      </c>
      <c r="Z85" s="50">
        <v>75.918000000000006</v>
      </c>
      <c r="AA85" s="50">
        <v>11.331</v>
      </c>
      <c r="AB85" s="50">
        <v>39.658999999999999</v>
      </c>
      <c r="AC85" s="50">
        <v>11.331</v>
      </c>
      <c r="AD85" s="50">
        <v>15.864000000000001</v>
      </c>
      <c r="AE85" s="50">
        <v>15.864000000000001</v>
      </c>
      <c r="AF85" s="29">
        <v>13.597</v>
      </c>
      <c r="AG85" s="50">
        <v>39.658999999999999</v>
      </c>
      <c r="AH85" s="50">
        <v>45.323999999999998</v>
      </c>
      <c r="AI85" s="50">
        <v>15.864000000000001</v>
      </c>
    </row>
    <row r="86" spans="1:36" s="24" customFormat="1" ht="15" x14ac:dyDescent="0.25">
      <c r="A86" s="185" t="s">
        <v>129</v>
      </c>
      <c r="B86" s="187" t="s">
        <v>130</v>
      </c>
      <c r="C86" s="92" t="s">
        <v>62</v>
      </c>
      <c r="D86" s="16">
        <f t="shared" si="8"/>
        <v>31</v>
      </c>
      <c r="E86" s="39">
        <v>1</v>
      </c>
      <c r="F86" s="39">
        <v>1</v>
      </c>
      <c r="G86" s="39">
        <v>1</v>
      </c>
      <c r="H86" s="39">
        <v>1</v>
      </c>
      <c r="I86" s="39">
        <v>1</v>
      </c>
      <c r="J86" s="39">
        <v>1</v>
      </c>
      <c r="K86" s="39">
        <v>1</v>
      </c>
      <c r="L86" s="39">
        <v>1</v>
      </c>
      <c r="M86" s="39">
        <v>1</v>
      </c>
      <c r="N86" s="39">
        <v>1</v>
      </c>
      <c r="O86" s="39">
        <v>1</v>
      </c>
      <c r="P86" s="39">
        <v>1</v>
      </c>
      <c r="Q86" s="39">
        <v>1</v>
      </c>
      <c r="R86" s="39">
        <v>1</v>
      </c>
      <c r="S86" s="39">
        <v>1</v>
      </c>
      <c r="T86" s="39">
        <v>1</v>
      </c>
      <c r="U86" s="39">
        <v>1</v>
      </c>
      <c r="V86" s="39">
        <v>1</v>
      </c>
      <c r="W86" s="39">
        <v>1</v>
      </c>
      <c r="X86" s="39">
        <v>1</v>
      </c>
      <c r="Y86" s="39">
        <v>1</v>
      </c>
      <c r="Z86" s="39">
        <v>1</v>
      </c>
      <c r="AA86" s="39">
        <v>1</v>
      </c>
      <c r="AB86" s="39">
        <v>1</v>
      </c>
      <c r="AC86" s="39">
        <v>1</v>
      </c>
      <c r="AD86" s="39">
        <v>1</v>
      </c>
      <c r="AE86" s="39">
        <v>1</v>
      </c>
      <c r="AF86" s="39">
        <v>1</v>
      </c>
      <c r="AG86" s="39">
        <v>1</v>
      </c>
      <c r="AH86" s="39">
        <v>1</v>
      </c>
      <c r="AI86" s="39">
        <v>1</v>
      </c>
      <c r="AJ86" s="39"/>
    </row>
    <row r="87" spans="1:36" s="24" customFormat="1" ht="15.75" thickBot="1" x14ac:dyDescent="0.3">
      <c r="A87" s="186"/>
      <c r="B87" s="188"/>
      <c r="C87" s="93" t="s">
        <v>39</v>
      </c>
      <c r="D87" s="36">
        <f t="shared" si="8"/>
        <v>126.3559999999999</v>
      </c>
      <c r="E87" s="50">
        <v>4.0759999999999996</v>
      </c>
      <c r="F87" s="50">
        <v>4.0759999999999996</v>
      </c>
      <c r="G87" s="50">
        <v>4.0759999999999996</v>
      </c>
      <c r="H87" s="50">
        <v>4.0759999999999996</v>
      </c>
      <c r="I87" s="50">
        <v>4.0759999999999996</v>
      </c>
      <c r="J87" s="50">
        <v>4.0759999999999996</v>
      </c>
      <c r="K87" s="50">
        <v>4.0759999999999996</v>
      </c>
      <c r="L87" s="50">
        <v>4.0759999999999996</v>
      </c>
      <c r="M87" s="50">
        <v>4.0759999999999996</v>
      </c>
      <c r="N87" s="50">
        <v>4.0759999999999996</v>
      </c>
      <c r="O87" s="50">
        <v>4.0759999999999996</v>
      </c>
      <c r="P87" s="50">
        <v>4.0759999999999996</v>
      </c>
      <c r="Q87" s="50">
        <v>4.0759999999999996</v>
      </c>
      <c r="R87" s="50">
        <v>4.0759999999999996</v>
      </c>
      <c r="S87" s="50">
        <v>4.0759999999999996</v>
      </c>
      <c r="T87" s="50">
        <v>4.0759999999999996</v>
      </c>
      <c r="U87" s="50">
        <v>4.0759999999999996</v>
      </c>
      <c r="V87" s="50">
        <v>4.0759999999999996</v>
      </c>
      <c r="W87" s="50">
        <v>4.0759999999999996</v>
      </c>
      <c r="X87" s="50">
        <v>4.0759999999999996</v>
      </c>
      <c r="Y87" s="50">
        <v>4.0759999999999996</v>
      </c>
      <c r="Z87" s="50">
        <v>4.0759999999999996</v>
      </c>
      <c r="AA87" s="50">
        <v>4.0759999999999996</v>
      </c>
      <c r="AB87" s="50">
        <v>4.0759999999999996</v>
      </c>
      <c r="AC87" s="50">
        <v>4.0759999999999996</v>
      </c>
      <c r="AD87" s="50">
        <v>4.0759999999999996</v>
      </c>
      <c r="AE87" s="50">
        <v>4.0759999999999996</v>
      </c>
      <c r="AF87" s="50">
        <v>4.0759999999999996</v>
      </c>
      <c r="AG87" s="50">
        <v>4.0759999999999996</v>
      </c>
      <c r="AH87" s="50">
        <v>4.0759999999999996</v>
      </c>
      <c r="AI87" s="50">
        <v>4.0759999999999996</v>
      </c>
      <c r="AJ87" s="50"/>
    </row>
    <row r="88" spans="1:36" s="24" customFormat="1" ht="33.6" customHeight="1" thickBot="1" x14ac:dyDescent="0.25">
      <c r="A88" s="89" t="s">
        <v>131</v>
      </c>
      <c r="B88" s="96" t="s">
        <v>132</v>
      </c>
      <c r="C88" s="97" t="s">
        <v>39</v>
      </c>
      <c r="D88" s="98">
        <f t="shared" si="8"/>
        <v>0</v>
      </c>
      <c r="E88" s="98">
        <f t="shared" ref="E88:P88" si="10">E89+E90</f>
        <v>0</v>
      </c>
      <c r="F88" s="98">
        <f t="shared" si="10"/>
        <v>0</v>
      </c>
      <c r="G88" s="98">
        <f t="shared" si="10"/>
        <v>0</v>
      </c>
      <c r="H88" s="98">
        <f t="shared" si="10"/>
        <v>0</v>
      </c>
      <c r="I88" s="98">
        <f t="shared" si="10"/>
        <v>0</v>
      </c>
      <c r="J88" s="98">
        <f t="shared" si="10"/>
        <v>0</v>
      </c>
      <c r="K88" s="98">
        <f t="shared" si="10"/>
        <v>0</v>
      </c>
      <c r="L88" s="98">
        <f t="shared" si="10"/>
        <v>0</v>
      </c>
      <c r="M88" s="98">
        <f t="shared" si="10"/>
        <v>0</v>
      </c>
      <c r="N88" s="98">
        <f t="shared" si="10"/>
        <v>0</v>
      </c>
      <c r="O88" s="98">
        <f t="shared" si="10"/>
        <v>0</v>
      </c>
      <c r="P88" s="98">
        <f t="shared" si="10"/>
        <v>0</v>
      </c>
      <c r="Q88" s="99">
        <f>Q89</f>
        <v>0</v>
      </c>
      <c r="R88" s="99">
        <f>R89</f>
        <v>0</v>
      </c>
      <c r="S88" s="100">
        <f t="shared" ref="S88:AI88" si="11">S89+S90</f>
        <v>0</v>
      </c>
      <c r="T88" s="100">
        <f t="shared" si="11"/>
        <v>0</v>
      </c>
      <c r="U88" s="100">
        <f t="shared" si="11"/>
        <v>0</v>
      </c>
      <c r="V88" s="100">
        <f t="shared" si="11"/>
        <v>0</v>
      </c>
      <c r="W88" s="100">
        <f t="shared" si="11"/>
        <v>0</v>
      </c>
      <c r="X88" s="100">
        <f t="shared" si="11"/>
        <v>0</v>
      </c>
      <c r="Y88" s="100">
        <f t="shared" si="11"/>
        <v>0</v>
      </c>
      <c r="Z88" s="98">
        <f>Z89+Z90</f>
        <v>0</v>
      </c>
      <c r="AA88" s="98">
        <f>AA89+AA90</f>
        <v>0</v>
      </c>
      <c r="AB88" s="98">
        <f>AB89+AB90</f>
        <v>0</v>
      </c>
      <c r="AC88" s="98">
        <f>AC89+AC90</f>
        <v>0</v>
      </c>
      <c r="AD88" s="98">
        <f t="shared" si="11"/>
        <v>0</v>
      </c>
      <c r="AE88" s="98">
        <f t="shared" si="11"/>
        <v>0</v>
      </c>
      <c r="AF88" s="98">
        <f t="shared" si="11"/>
        <v>0</v>
      </c>
      <c r="AG88" s="98">
        <f t="shared" si="11"/>
        <v>0</v>
      </c>
      <c r="AH88" s="98">
        <f t="shared" si="11"/>
        <v>0</v>
      </c>
      <c r="AI88" s="98">
        <f t="shared" si="11"/>
        <v>0</v>
      </c>
    </row>
    <row r="89" spans="1:36" s="24" customFormat="1" ht="15.75" thickBot="1" x14ac:dyDescent="0.3">
      <c r="A89" s="101" t="s">
        <v>133</v>
      </c>
      <c r="B89" s="102" t="s">
        <v>134</v>
      </c>
      <c r="C89" s="103" t="s">
        <v>39</v>
      </c>
      <c r="D89" s="104">
        <f t="shared" si="8"/>
        <v>0</v>
      </c>
      <c r="E89" s="105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105">
        <v>0</v>
      </c>
      <c r="R89" s="105">
        <v>0</v>
      </c>
      <c r="S89" s="105">
        <v>0</v>
      </c>
      <c r="T89" s="105">
        <v>0</v>
      </c>
      <c r="U89" s="105">
        <v>0</v>
      </c>
      <c r="V89" s="105">
        <v>0</v>
      </c>
      <c r="W89" s="105">
        <v>0</v>
      </c>
      <c r="X89" s="105">
        <v>0</v>
      </c>
      <c r="Y89" s="105">
        <v>0</v>
      </c>
      <c r="Z89" s="106">
        <v>0</v>
      </c>
      <c r="AA89" s="106">
        <v>0</v>
      </c>
      <c r="AB89" s="106"/>
      <c r="AC89" s="106"/>
      <c r="AD89" s="105">
        <v>0</v>
      </c>
      <c r="AE89" s="105">
        <v>0</v>
      </c>
      <c r="AF89" s="105">
        <v>0</v>
      </c>
      <c r="AG89" s="105">
        <v>0</v>
      </c>
      <c r="AH89" s="106">
        <v>0</v>
      </c>
      <c r="AI89" s="106">
        <v>0</v>
      </c>
    </row>
    <row r="90" spans="1:36" s="24" customFormat="1" ht="15.75" thickBot="1" x14ac:dyDescent="0.3">
      <c r="A90" s="101" t="s">
        <v>135</v>
      </c>
      <c r="B90" s="102" t="s">
        <v>136</v>
      </c>
      <c r="C90" s="107" t="s">
        <v>39</v>
      </c>
      <c r="D90" s="104">
        <f t="shared" si="8"/>
        <v>0</v>
      </c>
      <c r="E90" s="108">
        <v>0</v>
      </c>
      <c r="F90" s="108">
        <v>0</v>
      </c>
      <c r="G90" s="108">
        <v>0</v>
      </c>
      <c r="H90" s="108">
        <v>0</v>
      </c>
      <c r="I90" s="108">
        <v>0</v>
      </c>
      <c r="J90" s="108">
        <v>0</v>
      </c>
      <c r="K90" s="109">
        <v>0</v>
      </c>
      <c r="L90" s="108">
        <v>0</v>
      </c>
      <c r="M90" s="108">
        <v>0</v>
      </c>
      <c r="N90" s="108">
        <v>0</v>
      </c>
      <c r="O90" s="108">
        <v>0</v>
      </c>
      <c r="P90" s="108">
        <v>0</v>
      </c>
      <c r="Q90" s="110">
        <v>0</v>
      </c>
      <c r="R90" s="110">
        <v>0</v>
      </c>
      <c r="S90" s="110">
        <v>0</v>
      </c>
      <c r="T90" s="110"/>
      <c r="U90" s="110"/>
      <c r="V90" s="110"/>
      <c r="W90" s="111">
        <v>0</v>
      </c>
      <c r="X90" s="110"/>
      <c r="Y90" s="110"/>
      <c r="Z90" s="112">
        <v>0</v>
      </c>
      <c r="AA90" s="112">
        <v>0</v>
      </c>
      <c r="AB90" s="112"/>
      <c r="AC90" s="112"/>
      <c r="AD90" s="110">
        <v>0</v>
      </c>
      <c r="AE90" s="110"/>
      <c r="AF90" s="110">
        <v>0</v>
      </c>
      <c r="AG90" s="110">
        <v>0</v>
      </c>
      <c r="AH90" s="112">
        <v>0</v>
      </c>
      <c r="AI90" s="112">
        <v>0</v>
      </c>
    </row>
    <row r="91" spans="1:36" s="24" customFormat="1" ht="15.75" thickBot="1" x14ac:dyDescent="0.3">
      <c r="A91" s="79" t="s">
        <v>137</v>
      </c>
      <c r="B91" s="113" t="s">
        <v>138</v>
      </c>
      <c r="C91" s="12" t="s">
        <v>39</v>
      </c>
      <c r="D91" s="114">
        <f t="shared" si="8"/>
        <v>1307.537</v>
      </c>
      <c r="E91" s="82">
        <v>15.8</v>
      </c>
      <c r="F91" s="82">
        <f>84.86+40.99</f>
        <v>125.85</v>
      </c>
      <c r="G91" s="82">
        <v>13.8</v>
      </c>
      <c r="H91" s="82">
        <v>13.8</v>
      </c>
      <c r="I91" s="82">
        <v>8.3000000000000007</v>
      </c>
      <c r="J91" s="82">
        <v>11.8</v>
      </c>
      <c r="K91" s="82">
        <v>51</v>
      </c>
      <c r="L91" s="82">
        <v>10.36</v>
      </c>
      <c r="M91" s="82">
        <v>15.2</v>
      </c>
      <c r="N91" s="82">
        <v>8.1999999999999993</v>
      </c>
      <c r="O91" s="82">
        <v>23.15</v>
      </c>
      <c r="P91" s="82">
        <v>35.1</v>
      </c>
      <c r="Q91" s="82">
        <v>40.299999999999997</v>
      </c>
      <c r="R91" s="82">
        <v>26.54</v>
      </c>
      <c r="S91" s="82">
        <v>26.9</v>
      </c>
      <c r="T91" s="82">
        <v>26.8</v>
      </c>
      <c r="U91" s="82">
        <v>27</v>
      </c>
      <c r="V91" s="82">
        <v>27</v>
      </c>
      <c r="W91" s="82">
        <v>34.6</v>
      </c>
      <c r="X91" s="82">
        <v>35.200000000000003</v>
      </c>
      <c r="Y91" s="82">
        <v>33</v>
      </c>
      <c r="Z91" s="82">
        <v>205.45</v>
      </c>
      <c r="AA91" s="82">
        <v>28.3</v>
      </c>
      <c r="AB91" s="82">
        <f>180.4+51.037</f>
        <v>231.43700000000001</v>
      </c>
      <c r="AC91" s="82">
        <v>25.5</v>
      </c>
      <c r="AD91" s="82">
        <v>25.55</v>
      </c>
      <c r="AE91" s="82">
        <v>33.9</v>
      </c>
      <c r="AF91" s="82">
        <v>31.6</v>
      </c>
      <c r="AG91" s="82">
        <v>18.5</v>
      </c>
      <c r="AH91" s="82">
        <v>46.8</v>
      </c>
      <c r="AI91" s="82">
        <v>50.8</v>
      </c>
    </row>
    <row r="92" spans="1:36" s="24" customFormat="1" ht="15.75" thickBot="1" x14ac:dyDescent="0.3">
      <c r="A92" s="115"/>
      <c r="B92" s="116" t="s">
        <v>139</v>
      </c>
      <c r="C92" s="117" t="s">
        <v>39</v>
      </c>
      <c r="D92" s="80">
        <f>E92+F92+G92+H92+I92+J92+K92+L92+M92+N92+O92+P92+Q92+R92+S92+T92+U92+V92+W92+X92+Y92+Z92+AA92+AB92+AC92+AD92+AE92+AF92+AG92+AH92+AI92</f>
        <v>11556.999999999998</v>
      </c>
      <c r="E92" s="118">
        <f t="shared" ref="E92:AG92" si="12">E5+E66+E81+E88+E91</f>
        <v>66.956000000000003</v>
      </c>
      <c r="F92" s="118">
        <f t="shared" si="12"/>
        <v>790.32899999999995</v>
      </c>
      <c r="G92" s="118">
        <f t="shared" si="12"/>
        <v>44.414999999999999</v>
      </c>
      <c r="H92" s="118">
        <f t="shared" si="12"/>
        <v>89.10499999999999</v>
      </c>
      <c r="I92" s="118">
        <f t="shared" si="12"/>
        <v>157.386</v>
      </c>
      <c r="J92" s="118">
        <f t="shared" si="12"/>
        <v>342.22</v>
      </c>
      <c r="K92" s="118">
        <f t="shared" si="12"/>
        <v>198.86500000000001</v>
      </c>
      <c r="L92" s="118">
        <f t="shared" si="12"/>
        <v>126.22200000000001</v>
      </c>
      <c r="M92" s="118">
        <f t="shared" si="12"/>
        <v>481.27600000000001</v>
      </c>
      <c r="N92" s="118">
        <f t="shared" si="12"/>
        <v>62.86</v>
      </c>
      <c r="O92" s="118">
        <f t="shared" si="12"/>
        <v>59.905999999999999</v>
      </c>
      <c r="P92" s="118">
        <f t="shared" si="12"/>
        <v>464.31600000000003</v>
      </c>
      <c r="Q92" s="118">
        <f t="shared" si="12"/>
        <v>911.1389999999999</v>
      </c>
      <c r="R92" s="118">
        <f t="shared" si="12"/>
        <v>306.71700000000004</v>
      </c>
      <c r="S92" s="118">
        <f t="shared" si="12"/>
        <v>237.83500000000001</v>
      </c>
      <c r="T92" s="118">
        <f t="shared" si="12"/>
        <v>257.81700000000001</v>
      </c>
      <c r="U92" s="118">
        <f t="shared" si="12"/>
        <v>376.09699999999998</v>
      </c>
      <c r="V92" s="118">
        <f t="shared" si="12"/>
        <v>237.16900000000001</v>
      </c>
      <c r="W92" s="118">
        <f t="shared" si="12"/>
        <v>399.13100000000003</v>
      </c>
      <c r="X92" s="118">
        <f t="shared" si="12"/>
        <v>67.325999999999993</v>
      </c>
      <c r="Y92" s="118">
        <f t="shared" si="12"/>
        <v>259.69200000000001</v>
      </c>
      <c r="Z92" s="118">
        <f>Z5+Z66+Z81+Z88+Z91</f>
        <v>1835.5220000000002</v>
      </c>
      <c r="AA92" s="118">
        <f>AA5+AA66+AA81+AA88+AA91</f>
        <v>116.496</v>
      </c>
      <c r="AB92" s="118">
        <f>AB5+AB66+AB81+AB88+AB91</f>
        <v>1386.5</v>
      </c>
      <c r="AC92" s="118">
        <f>AC5+AC66+AC81+AC88+AC91</f>
        <v>336.24099999999999</v>
      </c>
      <c r="AD92" s="118">
        <f t="shared" si="12"/>
        <v>370.87900000000008</v>
      </c>
      <c r="AE92" s="118">
        <f t="shared" si="12"/>
        <v>82.931999999999988</v>
      </c>
      <c r="AF92" s="118">
        <f t="shared" si="12"/>
        <v>246.98699999999999</v>
      </c>
      <c r="AG92" s="118">
        <f t="shared" si="12"/>
        <v>415.47</v>
      </c>
      <c r="AH92" s="118">
        <f>AH5+AH66+AH81+AH88+AH91</f>
        <v>664.02699999999993</v>
      </c>
      <c r="AI92" s="118">
        <f>AI5+AI66+AI81+AI88+AI91</f>
        <v>165.16699999999997</v>
      </c>
    </row>
    <row r="93" spans="1:36" x14ac:dyDescent="0.2">
      <c r="R93" s="119"/>
    </row>
  </sheetData>
  <mergeCells count="79">
    <mergeCell ref="A84:A85"/>
    <mergeCell ref="B84:B85"/>
    <mergeCell ref="A86:A87"/>
    <mergeCell ref="B86:B87"/>
    <mergeCell ref="Y3:Y4"/>
    <mergeCell ref="A77:A78"/>
    <mergeCell ref="B77:B78"/>
    <mergeCell ref="A79:A80"/>
    <mergeCell ref="B79:B80"/>
    <mergeCell ref="A82:A83"/>
    <mergeCell ref="B82:B83"/>
    <mergeCell ref="A71:A72"/>
    <mergeCell ref="B71:B72"/>
    <mergeCell ref="A73:A74"/>
    <mergeCell ref="B73:B74"/>
    <mergeCell ref="A75:A76"/>
    <mergeCell ref="A60:A61"/>
    <mergeCell ref="B60:B61"/>
    <mergeCell ref="B75:B76"/>
    <mergeCell ref="A62:A63"/>
    <mergeCell ref="B62:B63"/>
    <mergeCell ref="B64:B65"/>
    <mergeCell ref="A67:A68"/>
    <mergeCell ref="B67:B68"/>
    <mergeCell ref="A69:A70"/>
    <mergeCell ref="B69:B70"/>
    <mergeCell ref="A54:A55"/>
    <mergeCell ref="B54:B55"/>
    <mergeCell ref="A56:A57"/>
    <mergeCell ref="B56:B57"/>
    <mergeCell ref="A58:A59"/>
    <mergeCell ref="B58:B59"/>
    <mergeCell ref="A48:A49"/>
    <mergeCell ref="B48:B49"/>
    <mergeCell ref="A50:A51"/>
    <mergeCell ref="B50:B51"/>
    <mergeCell ref="A52:A53"/>
    <mergeCell ref="B52:B53"/>
    <mergeCell ref="A42:A43"/>
    <mergeCell ref="B42:B43"/>
    <mergeCell ref="A44:A45"/>
    <mergeCell ref="B44:B45"/>
    <mergeCell ref="A46:A47"/>
    <mergeCell ref="B46:B47"/>
    <mergeCell ref="A36:A37"/>
    <mergeCell ref="B36:B37"/>
    <mergeCell ref="A38:A39"/>
    <mergeCell ref="B38:B39"/>
    <mergeCell ref="A40:A41"/>
    <mergeCell ref="B40:B41"/>
    <mergeCell ref="A29:A31"/>
    <mergeCell ref="B29:B31"/>
    <mergeCell ref="A32:A33"/>
    <mergeCell ref="B32:B33"/>
    <mergeCell ref="A34:A35"/>
    <mergeCell ref="B34:B35"/>
    <mergeCell ref="A22:A23"/>
    <mergeCell ref="B22:B23"/>
    <mergeCell ref="A25:A26"/>
    <mergeCell ref="B25:B26"/>
    <mergeCell ref="A27:A28"/>
    <mergeCell ref="B27:B28"/>
    <mergeCell ref="A16:A17"/>
    <mergeCell ref="B16:B17"/>
    <mergeCell ref="A18:A19"/>
    <mergeCell ref="B18:B19"/>
    <mergeCell ref="A20:A21"/>
    <mergeCell ref="B20:B21"/>
    <mergeCell ref="D3:D4"/>
    <mergeCell ref="A6:A8"/>
    <mergeCell ref="A11:A12"/>
    <mergeCell ref="B11:B12"/>
    <mergeCell ref="A14:A15"/>
    <mergeCell ref="B14:B15"/>
    <mergeCell ref="A9:A10"/>
    <mergeCell ref="B9:B10"/>
    <mergeCell ref="A3:A4"/>
    <mergeCell ref="B3:B4"/>
    <mergeCell ref="C3:C4"/>
  </mergeCells>
  <pageMargins left="0.19685039370078741" right="0.11811023622047245" top="0.19685039370078741" bottom="0.15748031496062992" header="0" footer="0"/>
  <pageSetup paperSize="9" scale="55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3"/>
  <sheetViews>
    <sheetView topLeftCell="B1" workbookViewId="0">
      <pane xSplit="2" ySplit="5" topLeftCell="D6" activePane="bottomRight" state="frozen"/>
      <selection activeCell="B1" sqref="B1"/>
      <selection pane="topRight" activeCell="D1" sqref="D1"/>
      <selection pane="bottomLeft" activeCell="B6" sqref="B6"/>
      <selection pane="bottomRight" activeCell="AK4" sqref="AK4"/>
    </sheetView>
  </sheetViews>
  <sheetFormatPr defaultColWidth="8.85546875" defaultRowHeight="12.75" x14ac:dyDescent="0.2"/>
  <cols>
    <col min="1" max="1" width="6.28515625" customWidth="1"/>
    <col min="2" max="2" width="46.7109375" customWidth="1"/>
    <col min="3" max="3" width="12.5703125" customWidth="1"/>
    <col min="4" max="4" width="13" hidden="1" customWidth="1"/>
    <col min="5" max="6" width="11.42578125" hidden="1" customWidth="1"/>
    <col min="7" max="7" width="8.5703125" hidden="1" customWidth="1"/>
    <col min="8" max="8" width="8.85546875" hidden="1" customWidth="1"/>
    <col min="9" max="9" width="9" hidden="1" customWidth="1"/>
    <col min="10" max="10" width="8.85546875" hidden="1" customWidth="1"/>
    <col min="11" max="12" width="8.42578125" hidden="1" customWidth="1"/>
    <col min="13" max="17" width="8.85546875" hidden="1" customWidth="1"/>
    <col min="18" max="18" width="8.42578125" hidden="1" customWidth="1"/>
    <col min="19" max="19" width="9.7109375" hidden="1" customWidth="1"/>
    <col min="20" max="20" width="8.28515625" hidden="1" customWidth="1"/>
    <col min="21" max="21" width="9.85546875" hidden="1" customWidth="1"/>
    <col min="22" max="22" width="10.7109375" hidden="1" customWidth="1"/>
    <col min="23" max="23" width="9.7109375" hidden="1" customWidth="1"/>
    <col min="24" max="24" width="8.42578125" hidden="1" customWidth="1"/>
    <col min="25" max="25" width="8.85546875" hidden="1" customWidth="1"/>
    <col min="26" max="26" width="10" customWidth="1"/>
    <col min="27" max="27" width="8.85546875" hidden="1" customWidth="1"/>
    <col min="28" max="28" width="10.28515625" hidden="1" customWidth="1"/>
    <col min="29" max="34" width="8.85546875" hidden="1" customWidth="1"/>
    <col min="35" max="35" width="8.7109375" hidden="1" customWidth="1"/>
  </cols>
  <sheetData>
    <row r="1" spans="1:35" ht="18.75" x14ac:dyDescent="0.3">
      <c r="A1" s="1" t="s">
        <v>0</v>
      </c>
      <c r="B1" s="1"/>
      <c r="C1" s="1"/>
      <c r="D1" s="1"/>
      <c r="E1" s="1"/>
      <c r="F1" s="1"/>
      <c r="G1" s="1"/>
      <c r="H1" s="2"/>
      <c r="I1" s="1"/>
      <c r="K1" s="1"/>
      <c r="L1" s="2"/>
      <c r="R1" s="1"/>
      <c r="S1" s="1"/>
      <c r="T1" s="1"/>
      <c r="U1" s="1"/>
      <c r="V1" s="1"/>
      <c r="W1" s="1"/>
      <c r="X1" s="1"/>
      <c r="Y1" s="1"/>
      <c r="AD1" s="1"/>
      <c r="AE1" s="1"/>
      <c r="AF1" s="1"/>
      <c r="AG1" s="1"/>
      <c r="AH1" s="2"/>
      <c r="AI1" s="2"/>
    </row>
    <row r="2" spans="1:35" ht="13.5" thickBot="1" x14ac:dyDescent="0.25">
      <c r="A2" s="3"/>
      <c r="B2" s="2"/>
      <c r="C2" s="2"/>
      <c r="D2" s="4"/>
      <c r="E2" s="5">
        <v>1</v>
      </c>
      <c r="F2" s="5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4">
        <v>11</v>
      </c>
      <c r="P2" s="4">
        <v>12</v>
      </c>
      <c r="Q2" s="4">
        <v>13</v>
      </c>
      <c r="R2" s="4">
        <v>14</v>
      </c>
      <c r="S2" s="4">
        <v>15</v>
      </c>
      <c r="T2" s="4">
        <v>16</v>
      </c>
      <c r="U2" s="4">
        <v>17</v>
      </c>
      <c r="V2" s="4">
        <v>18</v>
      </c>
      <c r="W2" s="4">
        <v>19</v>
      </c>
      <c r="X2" s="4">
        <v>20</v>
      </c>
      <c r="Y2" s="4">
        <v>21</v>
      </c>
      <c r="Z2" s="4">
        <v>22</v>
      </c>
      <c r="AA2" s="4">
        <v>23</v>
      </c>
      <c r="AB2" s="4">
        <v>24</v>
      </c>
      <c r="AC2" s="4">
        <v>25</v>
      </c>
      <c r="AD2" s="4">
        <v>26</v>
      </c>
      <c r="AE2" s="4">
        <v>27</v>
      </c>
      <c r="AF2" s="4">
        <v>28</v>
      </c>
      <c r="AG2" s="4">
        <v>29</v>
      </c>
      <c r="AH2" s="4">
        <v>30</v>
      </c>
      <c r="AI2" s="4">
        <v>31</v>
      </c>
    </row>
    <row r="3" spans="1:35" ht="15" customHeight="1" x14ac:dyDescent="0.2">
      <c r="A3" s="144" t="s">
        <v>1</v>
      </c>
      <c r="B3" s="146" t="s">
        <v>2</v>
      </c>
      <c r="C3" s="146" t="s">
        <v>3</v>
      </c>
      <c r="D3" s="129" t="s">
        <v>4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 t="s">
        <v>5</v>
      </c>
      <c r="S3" s="7"/>
      <c r="T3" s="7"/>
      <c r="U3" s="7"/>
      <c r="V3" s="7"/>
      <c r="W3" s="7"/>
      <c r="X3" s="7"/>
      <c r="Y3" s="7"/>
      <c r="Z3" s="191" t="s">
        <v>27</v>
      </c>
      <c r="AA3" s="7"/>
      <c r="AB3" s="7"/>
      <c r="AC3" s="7"/>
      <c r="AD3" s="7"/>
      <c r="AE3" s="7"/>
      <c r="AF3" s="7"/>
      <c r="AG3" s="7"/>
      <c r="AH3" s="7"/>
      <c r="AI3" s="7"/>
    </row>
    <row r="4" spans="1:35" ht="216" customHeight="1" thickBot="1" x14ac:dyDescent="0.25">
      <c r="A4" s="145"/>
      <c r="B4" s="147"/>
      <c r="C4" s="147"/>
      <c r="D4" s="130"/>
      <c r="E4" s="121" t="s">
        <v>6</v>
      </c>
      <c r="F4" s="122" t="s">
        <v>7</v>
      </c>
      <c r="G4" s="121" t="s">
        <v>8</v>
      </c>
      <c r="H4" s="121" t="s">
        <v>9</v>
      </c>
      <c r="I4" s="121" t="s">
        <v>10</v>
      </c>
      <c r="J4" s="121" t="s">
        <v>11</v>
      </c>
      <c r="K4" s="121" t="s">
        <v>12</v>
      </c>
      <c r="L4" s="121" t="s">
        <v>13</v>
      </c>
      <c r="M4" s="121" t="s">
        <v>14</v>
      </c>
      <c r="N4" s="121" t="s">
        <v>15</v>
      </c>
      <c r="O4" s="121" t="s">
        <v>16</v>
      </c>
      <c r="P4" s="121" t="s">
        <v>17</v>
      </c>
      <c r="Q4" s="121" t="s">
        <v>18</v>
      </c>
      <c r="R4" s="121" t="s">
        <v>19</v>
      </c>
      <c r="S4" s="121" t="s">
        <v>20</v>
      </c>
      <c r="T4" s="121" t="s">
        <v>21</v>
      </c>
      <c r="U4" s="121" t="s">
        <v>22</v>
      </c>
      <c r="V4" s="121" t="s">
        <v>23</v>
      </c>
      <c r="W4" s="121" t="s">
        <v>24</v>
      </c>
      <c r="X4" s="121" t="s">
        <v>25</v>
      </c>
      <c r="Y4" s="125" t="s">
        <v>26</v>
      </c>
      <c r="Z4" s="194"/>
      <c r="AA4" s="126" t="s">
        <v>28</v>
      </c>
      <c r="AB4" s="122" t="s">
        <v>29</v>
      </c>
      <c r="AC4" s="122" t="s">
        <v>30</v>
      </c>
      <c r="AD4" s="121" t="s">
        <v>31</v>
      </c>
      <c r="AE4" s="121" t="s">
        <v>32</v>
      </c>
      <c r="AF4" s="121" t="s">
        <v>33</v>
      </c>
      <c r="AG4" s="121" t="s">
        <v>34</v>
      </c>
      <c r="AH4" s="121" t="s">
        <v>35</v>
      </c>
      <c r="AI4" s="121" t="s">
        <v>36</v>
      </c>
    </row>
    <row r="5" spans="1:35" ht="15.75" thickBot="1" x14ac:dyDescent="0.3">
      <c r="A5" s="10" t="s">
        <v>37</v>
      </c>
      <c r="B5" s="11" t="s">
        <v>38</v>
      </c>
      <c r="C5" s="12" t="s">
        <v>39</v>
      </c>
      <c r="D5" s="13">
        <f>E5+F5+G5+H5+I5+J5+K5+L5+M5+N5+O5+P5+Q5+R5+S5+T5+U5+V5+W5+X5+Y5+Z5+AA5+AB5+AC5+AD5+AE5+AF5+AG5+AH5+AI5</f>
        <v>8366.2249999999985</v>
      </c>
      <c r="E5" s="13">
        <f>E8+E15+E26+E28+E31+E33+E35+E37+E39+E41+E43+E45+E47+E49+E51+E53+E55+E57+E59+E61+E63+E65</f>
        <v>26.25</v>
      </c>
      <c r="F5" s="13">
        <f t="shared" ref="F5:AI5" si="0">F8+F15+F26+F28+F31+F33+F35+F37+F39+F41+F43+F45+F47+F49+F51+F53+F55+F57+F59+F61+F63+F65</f>
        <v>520.51499999999999</v>
      </c>
      <c r="G5" s="13">
        <f t="shared" si="0"/>
        <v>1.3240000000000001</v>
      </c>
      <c r="H5" s="13">
        <f t="shared" si="0"/>
        <v>46.024000000000001</v>
      </c>
      <c r="I5" s="13">
        <f t="shared" si="0"/>
        <v>122.694</v>
      </c>
      <c r="J5" s="13">
        <f t="shared" si="0"/>
        <v>255.39499999999998</v>
      </c>
      <c r="K5" s="13">
        <f t="shared" si="0"/>
        <v>10.170999999999999</v>
      </c>
      <c r="L5" s="13">
        <f t="shared" si="0"/>
        <v>83.254000000000005</v>
      </c>
      <c r="M5" s="13">
        <f t="shared" si="0"/>
        <v>419.66</v>
      </c>
      <c r="N5" s="13">
        <f t="shared" si="0"/>
        <v>2.6469999999999998</v>
      </c>
      <c r="O5" s="13">
        <f t="shared" si="0"/>
        <v>2.6469999999999998</v>
      </c>
      <c r="P5" s="13">
        <f t="shared" si="0"/>
        <v>378.98399999999998</v>
      </c>
      <c r="Q5" s="13">
        <f t="shared" si="0"/>
        <v>811.81099999999992</v>
      </c>
      <c r="R5" s="13">
        <f t="shared" si="0"/>
        <v>237.92100000000002</v>
      </c>
      <c r="S5" s="13">
        <f t="shared" si="0"/>
        <v>160.74700000000001</v>
      </c>
      <c r="T5" s="13">
        <f t="shared" si="0"/>
        <v>150.42100000000002</v>
      </c>
      <c r="U5" s="13">
        <f t="shared" si="0"/>
        <v>307.99699999999996</v>
      </c>
      <c r="V5" s="13">
        <f t="shared" si="0"/>
        <v>149.09700000000001</v>
      </c>
      <c r="W5" s="13">
        <f t="shared" si="0"/>
        <v>309.54699999999997</v>
      </c>
      <c r="X5" s="13">
        <f t="shared" si="0"/>
        <v>2.6469999999999998</v>
      </c>
      <c r="Y5" s="13">
        <f t="shared" si="0"/>
        <v>190.125</v>
      </c>
      <c r="Z5" s="80">
        <f>Z8+Z15+Z26+Z28+Z31+Z33+Z35+Z37+Z39+Z41+Z43+Z45+Z47+Z49+Z51+Z53+Z55+Z57+Z59+Z61+Z63+Z65</f>
        <v>1485.2360000000001</v>
      </c>
      <c r="AA5" s="13">
        <f t="shared" si="0"/>
        <v>45.021999999999998</v>
      </c>
      <c r="AB5" s="13">
        <f t="shared" si="0"/>
        <v>1046.4859999999999</v>
      </c>
      <c r="AC5" s="13">
        <f t="shared" si="0"/>
        <v>264.84699999999998</v>
      </c>
      <c r="AD5" s="13">
        <f t="shared" si="0"/>
        <v>297.62200000000001</v>
      </c>
      <c r="AE5" s="13">
        <f t="shared" si="0"/>
        <v>1.325</v>
      </c>
      <c r="AF5" s="13">
        <f t="shared" si="0"/>
        <v>169.947</v>
      </c>
      <c r="AG5" s="13">
        <f t="shared" si="0"/>
        <v>325.46800000000002</v>
      </c>
      <c r="AH5" s="13">
        <f t="shared" si="0"/>
        <v>507.84699999999998</v>
      </c>
      <c r="AI5" s="13">
        <f t="shared" si="0"/>
        <v>32.546999999999997</v>
      </c>
    </row>
    <row r="6" spans="1:35" s="18" customFormat="1" ht="15" x14ac:dyDescent="0.25">
      <c r="A6" s="131">
        <v>1</v>
      </c>
      <c r="B6" s="14" t="s">
        <v>40</v>
      </c>
      <c r="C6" s="15" t="s">
        <v>41</v>
      </c>
      <c r="D6" s="16">
        <f>E6+F6+G6+H6+I6+J6+K6+L6+M6+N6+O6+P6+Q6+R6+S6+T6+U6+V6+W6+X6+Y6+Z6+AA6+AB6+AC6+AD6+AE6+AF6+AG6+AH6+AI6</f>
        <v>3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>
        <v>1</v>
      </c>
      <c r="R6" s="17">
        <v>0</v>
      </c>
      <c r="S6" s="17">
        <v>0</v>
      </c>
      <c r="T6" s="17"/>
      <c r="U6" s="17">
        <v>1</v>
      </c>
      <c r="V6" s="17"/>
      <c r="W6" s="17"/>
      <c r="X6" s="17"/>
      <c r="Y6" s="17">
        <v>1</v>
      </c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s="24" customFormat="1" ht="15" x14ac:dyDescent="0.25">
      <c r="A7" s="132"/>
      <c r="B7" s="19"/>
      <c r="C7" s="20" t="s">
        <v>42</v>
      </c>
      <c r="D7" s="21">
        <f t="shared" ref="D7:D70" si="1">E7+F7+G7+H7+I7+J7+K7+L7+M7+N7+O7+P7+Q7+R7+S7+T7+U7+V7+W7+X7+Y7+Z7+AA7+AB7+AC7+AD7+AE7+AF7+AG7+AH7+AI7</f>
        <v>0.60000000000000009</v>
      </c>
      <c r="E7" s="22">
        <f t="shared" ref="E7:V8" si="2">E9+E11</f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2">
        <f t="shared" si="2"/>
        <v>0</v>
      </c>
      <c r="K7" s="23">
        <f t="shared" si="2"/>
        <v>0</v>
      </c>
      <c r="L7" s="23">
        <f t="shared" si="2"/>
        <v>0</v>
      </c>
      <c r="M7" s="23">
        <f t="shared" si="2"/>
        <v>0</v>
      </c>
      <c r="N7" s="22">
        <f t="shared" si="2"/>
        <v>0</v>
      </c>
      <c r="O7" s="22">
        <f t="shared" si="2"/>
        <v>0</v>
      </c>
      <c r="P7" s="22">
        <f t="shared" si="2"/>
        <v>0</v>
      </c>
      <c r="Q7" s="22">
        <f t="shared" si="2"/>
        <v>0.2</v>
      </c>
      <c r="R7" s="22">
        <f t="shared" si="2"/>
        <v>0</v>
      </c>
      <c r="S7" s="22">
        <f t="shared" si="2"/>
        <v>0</v>
      </c>
      <c r="T7" s="22">
        <f t="shared" si="2"/>
        <v>0</v>
      </c>
      <c r="U7" s="22">
        <f t="shared" si="2"/>
        <v>0.2</v>
      </c>
      <c r="V7" s="22">
        <f t="shared" si="2"/>
        <v>0</v>
      </c>
      <c r="W7" s="22">
        <f>W9+W11</f>
        <v>0</v>
      </c>
      <c r="X7" s="22">
        <f t="shared" ref="X7:AI8" si="3">X9+X11</f>
        <v>0</v>
      </c>
      <c r="Y7" s="22">
        <f t="shared" si="3"/>
        <v>0.2</v>
      </c>
      <c r="Z7" s="22">
        <f t="shared" si="3"/>
        <v>0</v>
      </c>
      <c r="AA7" s="22">
        <f t="shared" si="3"/>
        <v>0</v>
      </c>
      <c r="AB7" s="22">
        <f t="shared" si="3"/>
        <v>0</v>
      </c>
      <c r="AC7" s="22">
        <f t="shared" si="3"/>
        <v>0</v>
      </c>
      <c r="AD7" s="22">
        <f t="shared" si="3"/>
        <v>0</v>
      </c>
      <c r="AE7" s="22">
        <f t="shared" si="3"/>
        <v>0</v>
      </c>
      <c r="AF7" s="23">
        <f t="shared" si="3"/>
        <v>0</v>
      </c>
      <c r="AG7" s="23">
        <f t="shared" si="3"/>
        <v>0</v>
      </c>
      <c r="AH7" s="22">
        <f t="shared" si="3"/>
        <v>0</v>
      </c>
      <c r="AI7" s="23">
        <f t="shared" si="3"/>
        <v>0</v>
      </c>
    </row>
    <row r="8" spans="1:35" s="24" customFormat="1" ht="15" x14ac:dyDescent="0.25">
      <c r="A8" s="133"/>
      <c r="B8" s="25" t="s">
        <v>43</v>
      </c>
      <c r="C8" s="20" t="s">
        <v>39</v>
      </c>
      <c r="D8" s="21">
        <f t="shared" si="1"/>
        <v>476.70000000000005</v>
      </c>
      <c r="E8" s="22">
        <f t="shared" si="2"/>
        <v>0</v>
      </c>
      <c r="F8" s="22">
        <f t="shared" si="2"/>
        <v>0</v>
      </c>
      <c r="G8" s="22">
        <f t="shared" si="2"/>
        <v>0</v>
      </c>
      <c r="H8" s="22">
        <f t="shared" si="2"/>
        <v>0</v>
      </c>
      <c r="I8" s="22">
        <f t="shared" si="2"/>
        <v>0</v>
      </c>
      <c r="J8" s="22">
        <f t="shared" si="2"/>
        <v>0</v>
      </c>
      <c r="K8" s="23">
        <f t="shared" si="2"/>
        <v>0</v>
      </c>
      <c r="L8" s="23">
        <f t="shared" si="2"/>
        <v>0</v>
      </c>
      <c r="M8" s="23">
        <f t="shared" si="2"/>
        <v>0</v>
      </c>
      <c r="N8" s="22">
        <f t="shared" si="2"/>
        <v>0</v>
      </c>
      <c r="O8" s="22">
        <f t="shared" si="2"/>
        <v>0</v>
      </c>
      <c r="P8" s="22">
        <f t="shared" si="2"/>
        <v>0</v>
      </c>
      <c r="Q8" s="22">
        <f t="shared" si="2"/>
        <v>158.9</v>
      </c>
      <c r="R8" s="22">
        <f t="shared" si="2"/>
        <v>0</v>
      </c>
      <c r="S8" s="22">
        <f t="shared" si="2"/>
        <v>0</v>
      </c>
      <c r="T8" s="22">
        <f t="shared" si="2"/>
        <v>0</v>
      </c>
      <c r="U8" s="22">
        <f t="shared" si="2"/>
        <v>158.9</v>
      </c>
      <c r="V8" s="22">
        <f t="shared" si="2"/>
        <v>0</v>
      </c>
      <c r="W8" s="22">
        <f>W10+W12</f>
        <v>0</v>
      </c>
      <c r="X8" s="22">
        <f t="shared" si="3"/>
        <v>0</v>
      </c>
      <c r="Y8" s="22">
        <f t="shared" si="3"/>
        <v>158.9</v>
      </c>
      <c r="Z8" s="22">
        <f t="shared" si="3"/>
        <v>0</v>
      </c>
      <c r="AA8" s="22">
        <f t="shared" si="3"/>
        <v>0</v>
      </c>
      <c r="AB8" s="22">
        <f t="shared" si="3"/>
        <v>0</v>
      </c>
      <c r="AC8" s="22">
        <f t="shared" si="3"/>
        <v>0</v>
      </c>
      <c r="AD8" s="22">
        <f t="shared" si="3"/>
        <v>0</v>
      </c>
      <c r="AE8" s="22">
        <f t="shared" si="3"/>
        <v>0</v>
      </c>
      <c r="AF8" s="23">
        <f t="shared" si="3"/>
        <v>0</v>
      </c>
      <c r="AG8" s="23">
        <f t="shared" si="3"/>
        <v>0</v>
      </c>
      <c r="AH8" s="22">
        <f t="shared" si="3"/>
        <v>0</v>
      </c>
      <c r="AI8" s="23">
        <f t="shared" si="3"/>
        <v>0</v>
      </c>
    </row>
    <row r="9" spans="1:35" s="24" customFormat="1" ht="15" x14ac:dyDescent="0.25">
      <c r="A9" s="142" t="s">
        <v>44</v>
      </c>
      <c r="B9" s="136" t="s">
        <v>45</v>
      </c>
      <c r="C9" s="26" t="s">
        <v>42</v>
      </c>
      <c r="D9" s="27">
        <f t="shared" si="1"/>
        <v>0</v>
      </c>
      <c r="E9" s="28"/>
      <c r="F9" s="28"/>
      <c r="G9" s="28"/>
      <c r="H9" s="28"/>
      <c r="I9" s="28"/>
      <c r="J9" s="28"/>
      <c r="K9" s="28"/>
      <c r="L9" s="29"/>
      <c r="M9" s="29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30"/>
    </row>
    <row r="10" spans="1:35" s="24" customFormat="1" ht="15" x14ac:dyDescent="0.25">
      <c r="A10" s="143"/>
      <c r="B10" s="137"/>
      <c r="C10" s="26" t="s">
        <v>39</v>
      </c>
      <c r="D10" s="27">
        <f t="shared" si="1"/>
        <v>0</v>
      </c>
      <c r="E10" s="28"/>
      <c r="F10" s="28"/>
      <c r="G10" s="28"/>
      <c r="H10" s="28"/>
      <c r="I10" s="28"/>
      <c r="J10" s="28"/>
      <c r="K10" s="28"/>
      <c r="L10" s="29"/>
      <c r="M10" s="29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30"/>
    </row>
    <row r="11" spans="1:35" s="24" customFormat="1" ht="15" x14ac:dyDescent="0.25">
      <c r="A11" s="134" t="s">
        <v>46</v>
      </c>
      <c r="B11" s="136" t="s">
        <v>47</v>
      </c>
      <c r="C11" s="26" t="s">
        <v>42</v>
      </c>
      <c r="D11" s="27">
        <f t="shared" si="1"/>
        <v>0.60000000000000009</v>
      </c>
      <c r="E11" s="31"/>
      <c r="F11" s="31"/>
      <c r="G11" s="31"/>
      <c r="H11" s="31"/>
      <c r="I11" s="31"/>
      <c r="J11" s="31"/>
      <c r="K11" s="32"/>
      <c r="L11" s="31"/>
      <c r="M11" s="31"/>
      <c r="N11" s="31"/>
      <c r="O11" s="31"/>
      <c r="P11" s="31"/>
      <c r="Q11" s="32">
        <v>0.2</v>
      </c>
      <c r="R11" s="31"/>
      <c r="S11" s="31"/>
      <c r="T11" s="31"/>
      <c r="U11" s="32">
        <v>0.2</v>
      </c>
      <c r="V11" s="31"/>
      <c r="W11" s="31"/>
      <c r="X11" s="31"/>
      <c r="Y11" s="32">
        <v>0.2</v>
      </c>
      <c r="Z11" s="31"/>
      <c r="AA11" s="31"/>
      <c r="AB11" s="31"/>
      <c r="AC11" s="31"/>
      <c r="AD11" s="31"/>
      <c r="AE11" s="31"/>
      <c r="AF11" s="32"/>
      <c r="AG11" s="32"/>
      <c r="AH11" s="31"/>
      <c r="AI11" s="31"/>
    </row>
    <row r="12" spans="1:35" s="24" customFormat="1" ht="15" x14ac:dyDescent="0.25">
      <c r="A12" s="135"/>
      <c r="B12" s="137"/>
      <c r="C12" s="26" t="s">
        <v>39</v>
      </c>
      <c r="D12" s="27">
        <f t="shared" si="1"/>
        <v>476.70000000000005</v>
      </c>
      <c r="E12" s="31"/>
      <c r="F12" s="31"/>
      <c r="G12" s="31"/>
      <c r="H12" s="31"/>
      <c r="I12" s="31"/>
      <c r="J12" s="31"/>
      <c r="K12" s="32"/>
      <c r="L12" s="31"/>
      <c r="M12" s="31"/>
      <c r="N12" s="31"/>
      <c r="O12" s="31"/>
      <c r="P12" s="31"/>
      <c r="Q12" s="32">
        <v>158.9</v>
      </c>
      <c r="R12" s="31"/>
      <c r="S12" s="31"/>
      <c r="T12" s="31"/>
      <c r="U12" s="32">
        <v>158.9</v>
      </c>
      <c r="V12" s="31"/>
      <c r="W12" s="31"/>
      <c r="X12" s="31"/>
      <c r="Y12" s="32">
        <v>158.9</v>
      </c>
      <c r="Z12" s="31"/>
      <c r="AA12" s="31"/>
      <c r="AB12" s="31"/>
      <c r="AC12" s="31"/>
      <c r="AD12" s="31"/>
      <c r="AE12" s="31"/>
      <c r="AF12" s="32"/>
      <c r="AG12" s="32"/>
      <c r="AH12" s="31"/>
      <c r="AI12" s="31"/>
    </row>
    <row r="13" spans="1:35" s="24" customFormat="1" ht="23.45" customHeight="1" thickBot="1" x14ac:dyDescent="0.3">
      <c r="A13" s="120" t="s">
        <v>48</v>
      </c>
      <c r="B13" s="34" t="s">
        <v>49</v>
      </c>
      <c r="C13" s="35" t="s">
        <v>39</v>
      </c>
      <c r="D13" s="36">
        <f t="shared" si="1"/>
        <v>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s="24" customFormat="1" ht="15" customHeight="1" x14ac:dyDescent="0.25">
      <c r="A14" s="138" t="s">
        <v>50</v>
      </c>
      <c r="B14" s="140" t="s">
        <v>51</v>
      </c>
      <c r="C14" s="38" t="s">
        <v>41</v>
      </c>
      <c r="D14" s="16">
        <f t="shared" si="1"/>
        <v>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35" s="24" customFormat="1" ht="15.75" thickBot="1" x14ac:dyDescent="0.3">
      <c r="A15" s="139"/>
      <c r="B15" s="141"/>
      <c r="C15" s="40" t="s">
        <v>39</v>
      </c>
      <c r="D15" s="27">
        <f t="shared" si="1"/>
        <v>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</row>
    <row r="16" spans="1:35" s="24" customFormat="1" ht="15" hidden="1" customHeight="1" x14ac:dyDescent="0.25">
      <c r="A16" s="148" t="s">
        <v>52</v>
      </c>
      <c r="B16" s="149" t="s">
        <v>53</v>
      </c>
      <c r="C16" s="26" t="s">
        <v>54</v>
      </c>
      <c r="D16" s="27">
        <f t="shared" si="1"/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</row>
    <row r="17" spans="1:35" s="24" customFormat="1" ht="15" hidden="1" customHeight="1" x14ac:dyDescent="0.25">
      <c r="A17" s="139"/>
      <c r="B17" s="150"/>
      <c r="C17" s="26" t="s">
        <v>39</v>
      </c>
      <c r="D17" s="27">
        <f t="shared" si="1"/>
        <v>0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 s="24" customFormat="1" ht="15" hidden="1" customHeight="1" x14ac:dyDescent="0.25">
      <c r="A18" s="148" t="s">
        <v>55</v>
      </c>
      <c r="B18" s="151" t="s">
        <v>56</v>
      </c>
      <c r="C18" s="26" t="s">
        <v>57</v>
      </c>
      <c r="D18" s="27">
        <f t="shared" si="1"/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35" s="24" customFormat="1" ht="18.600000000000001" hidden="1" customHeight="1" x14ac:dyDescent="0.25">
      <c r="A19" s="139"/>
      <c r="B19" s="152"/>
      <c r="C19" s="26" t="s">
        <v>39</v>
      </c>
      <c r="D19" s="27">
        <f t="shared" si="1"/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 s="24" customFormat="1" ht="15" hidden="1" customHeight="1" x14ac:dyDescent="0.25">
      <c r="A20" s="148" t="s">
        <v>58</v>
      </c>
      <c r="B20" s="151" t="s">
        <v>59</v>
      </c>
      <c r="C20" s="26" t="s">
        <v>57</v>
      </c>
      <c r="D20" s="27">
        <f t="shared" si="1"/>
        <v>0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</row>
    <row r="21" spans="1:35" s="24" customFormat="1" ht="15" hidden="1" customHeight="1" x14ac:dyDescent="0.25">
      <c r="A21" s="139"/>
      <c r="B21" s="152"/>
      <c r="C21" s="26" t="s">
        <v>39</v>
      </c>
      <c r="D21" s="27">
        <f t="shared" si="1"/>
        <v>0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</row>
    <row r="22" spans="1:35" s="24" customFormat="1" ht="15" hidden="1" customHeight="1" x14ac:dyDescent="0.25">
      <c r="A22" s="148" t="s">
        <v>60</v>
      </c>
      <c r="B22" s="149" t="s">
        <v>61</v>
      </c>
      <c r="C22" s="26" t="s">
        <v>62</v>
      </c>
      <c r="D22" s="27">
        <f t="shared" si="1"/>
        <v>0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</row>
    <row r="23" spans="1:35" s="24" customFormat="1" ht="15" hidden="1" customHeight="1" x14ac:dyDescent="0.25">
      <c r="A23" s="139"/>
      <c r="B23" s="150"/>
      <c r="C23" s="26" t="s">
        <v>39</v>
      </c>
      <c r="D23" s="27">
        <f t="shared" si="1"/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 s="24" customFormat="1" ht="22.9" hidden="1" customHeight="1" x14ac:dyDescent="0.25">
      <c r="A24" s="43" t="s">
        <v>63</v>
      </c>
      <c r="B24" s="44" t="s">
        <v>64</v>
      </c>
      <c r="C24" s="45" t="s">
        <v>39</v>
      </c>
      <c r="D24" s="27">
        <f t="shared" si="1"/>
        <v>0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 s="24" customFormat="1" ht="15" x14ac:dyDescent="0.25">
      <c r="A25" s="153" t="s">
        <v>65</v>
      </c>
      <c r="B25" s="155" t="s">
        <v>66</v>
      </c>
      <c r="C25" s="46" t="s">
        <v>67</v>
      </c>
      <c r="D25" s="27">
        <f t="shared" si="1"/>
        <v>1.7200000000000002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29">
        <v>0.1</v>
      </c>
      <c r="S25" s="29">
        <v>0.12</v>
      </c>
      <c r="T25" s="47">
        <v>0.1</v>
      </c>
      <c r="U25" s="29">
        <v>0.1</v>
      </c>
      <c r="V25" s="29">
        <v>0.1</v>
      </c>
      <c r="W25" s="28"/>
      <c r="X25" s="28"/>
      <c r="Y25" s="28"/>
      <c r="Z25" s="29">
        <v>0.6</v>
      </c>
      <c r="AA25" s="28"/>
      <c r="AB25" s="29">
        <v>0.6</v>
      </c>
      <c r="AC25" s="28"/>
      <c r="AD25" s="28"/>
      <c r="AE25" s="28"/>
      <c r="AF25" s="28"/>
      <c r="AG25" s="29"/>
      <c r="AH25" s="28"/>
      <c r="AI25" s="28"/>
    </row>
    <row r="26" spans="1:35" s="24" customFormat="1" ht="15.75" thickBot="1" x14ac:dyDescent="0.3">
      <c r="A26" s="154"/>
      <c r="B26" s="156"/>
      <c r="C26" s="48" t="s">
        <v>39</v>
      </c>
      <c r="D26" s="36">
        <f t="shared" si="1"/>
        <v>1001.4099999999999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/>
      <c r="R26" s="50">
        <v>58.22</v>
      </c>
      <c r="S26" s="50">
        <v>69.87</v>
      </c>
      <c r="T26" s="36">
        <v>58.22</v>
      </c>
      <c r="U26" s="50">
        <v>58.22</v>
      </c>
      <c r="V26" s="50">
        <v>58.22</v>
      </c>
      <c r="W26" s="49"/>
      <c r="X26" s="49"/>
      <c r="Y26" s="49"/>
      <c r="Z26" s="50">
        <v>349.33</v>
      </c>
      <c r="AA26" s="49"/>
      <c r="AB26" s="50">
        <v>349.33</v>
      </c>
      <c r="AC26" s="49"/>
      <c r="AD26" s="51"/>
      <c r="AE26" s="49"/>
      <c r="AF26" s="49"/>
      <c r="AG26" s="49"/>
      <c r="AH26" s="49"/>
      <c r="AI26" s="49"/>
    </row>
    <row r="27" spans="1:35" s="24" customFormat="1" ht="15" x14ac:dyDescent="0.25">
      <c r="A27" s="153" t="s">
        <v>68</v>
      </c>
      <c r="B27" s="155" t="s">
        <v>69</v>
      </c>
      <c r="C27" s="52" t="s">
        <v>42</v>
      </c>
      <c r="D27" s="53">
        <f t="shared" si="1"/>
        <v>0.2</v>
      </c>
      <c r="E27" s="54"/>
      <c r="F27" s="54"/>
      <c r="G27" s="54"/>
      <c r="H27" s="54"/>
      <c r="I27" s="55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6"/>
      <c r="U27" s="54"/>
      <c r="V27" s="54"/>
      <c r="W27" s="54"/>
      <c r="X27" s="54"/>
      <c r="Y27" s="54"/>
      <c r="Z27" s="55"/>
      <c r="AA27" s="54">
        <v>0.2</v>
      </c>
      <c r="AB27" s="54"/>
      <c r="AC27" s="54"/>
      <c r="AD27" s="54"/>
      <c r="AE27" s="54"/>
      <c r="AF27" s="54"/>
      <c r="AG27" s="54"/>
      <c r="AH27" s="54"/>
      <c r="AI27" s="54"/>
    </row>
    <row r="28" spans="1:35" s="24" customFormat="1" ht="15.75" thickBot="1" x14ac:dyDescent="0.3">
      <c r="A28" s="154"/>
      <c r="B28" s="156"/>
      <c r="C28" s="45" t="s">
        <v>39</v>
      </c>
      <c r="D28" s="36">
        <f t="shared" si="1"/>
        <v>42.375</v>
      </c>
      <c r="E28" s="50"/>
      <c r="F28" s="50"/>
      <c r="G28" s="50"/>
      <c r="H28" s="50"/>
      <c r="I28" s="51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36"/>
      <c r="U28" s="50"/>
      <c r="V28" s="50"/>
      <c r="W28" s="50"/>
      <c r="X28" s="50"/>
      <c r="Y28" s="50"/>
      <c r="Z28" s="51"/>
      <c r="AA28" s="50">
        <v>42.375</v>
      </c>
      <c r="AB28" s="50"/>
      <c r="AC28" s="50"/>
      <c r="AD28" s="50"/>
      <c r="AE28" s="50"/>
      <c r="AF28" s="50"/>
      <c r="AG28" s="50"/>
      <c r="AH28" s="50"/>
      <c r="AI28" s="50"/>
    </row>
    <row r="29" spans="1:35" s="24" customFormat="1" ht="15" x14ac:dyDescent="0.25">
      <c r="A29" s="153" t="s">
        <v>70</v>
      </c>
      <c r="B29" s="158" t="s">
        <v>71</v>
      </c>
      <c r="C29" s="46" t="s">
        <v>42</v>
      </c>
      <c r="D29" s="53">
        <f t="shared" si="1"/>
        <v>3.2960000000000003</v>
      </c>
      <c r="E29" s="39"/>
      <c r="F29" s="39">
        <v>0.41199999999999998</v>
      </c>
      <c r="G29" s="39"/>
      <c r="H29" s="39"/>
      <c r="I29" s="39"/>
      <c r="J29" s="39">
        <v>0.128</v>
      </c>
      <c r="K29" s="39"/>
      <c r="L29" s="39"/>
      <c r="M29" s="39">
        <v>9.1999999999999998E-2</v>
      </c>
      <c r="N29" s="39"/>
      <c r="O29" s="57"/>
      <c r="P29" s="57"/>
      <c r="Q29" s="57">
        <v>0.21</v>
      </c>
      <c r="R29" s="57"/>
      <c r="S29" s="57"/>
      <c r="T29" s="57"/>
      <c r="U29" s="57"/>
      <c r="V29" s="57"/>
      <c r="W29" s="56">
        <v>0.14199999999999999</v>
      </c>
      <c r="X29" s="57"/>
      <c r="Y29" s="39"/>
      <c r="Z29" s="56">
        <v>0.86699999999999999</v>
      </c>
      <c r="AA29" s="57"/>
      <c r="AB29" s="57">
        <v>0.33</v>
      </c>
      <c r="AC29" s="57">
        <v>0.124</v>
      </c>
      <c r="AD29" s="39">
        <v>0.19800000000000001</v>
      </c>
      <c r="AE29" s="39"/>
      <c r="AF29" s="39"/>
      <c r="AG29" s="39">
        <v>0.122</v>
      </c>
      <c r="AH29" s="39">
        <v>0.67100000000000004</v>
      </c>
      <c r="AI29" s="57"/>
    </row>
    <row r="30" spans="1:35" s="24" customFormat="1" ht="15" x14ac:dyDescent="0.25">
      <c r="A30" s="157"/>
      <c r="B30" s="159"/>
      <c r="C30" s="26" t="s">
        <v>72</v>
      </c>
      <c r="D30" s="58">
        <f t="shared" si="1"/>
        <v>21</v>
      </c>
      <c r="E30" s="41"/>
      <c r="F30" s="41">
        <v>1</v>
      </c>
      <c r="G30" s="41"/>
      <c r="H30" s="41"/>
      <c r="I30" s="41"/>
      <c r="J30" s="41">
        <v>2</v>
      </c>
      <c r="K30" s="41"/>
      <c r="L30" s="41"/>
      <c r="M30" s="41">
        <v>2</v>
      </c>
      <c r="N30" s="41"/>
      <c r="O30" s="59"/>
      <c r="P30" s="59"/>
      <c r="Q30" s="59">
        <v>3</v>
      </c>
      <c r="R30" s="59"/>
      <c r="S30" s="59"/>
      <c r="T30" s="59"/>
      <c r="U30" s="59"/>
      <c r="V30" s="59"/>
      <c r="W30" s="41">
        <v>2</v>
      </c>
      <c r="X30" s="59"/>
      <c r="Y30" s="41"/>
      <c r="Z30" s="41">
        <v>2</v>
      </c>
      <c r="AA30" s="59"/>
      <c r="AB30" s="59">
        <v>0</v>
      </c>
      <c r="AC30" s="59">
        <v>2</v>
      </c>
      <c r="AD30" s="41">
        <v>3</v>
      </c>
      <c r="AE30" s="41"/>
      <c r="AF30" s="41"/>
      <c r="AG30" s="41">
        <v>2</v>
      </c>
      <c r="AH30" s="41">
        <v>2</v>
      </c>
      <c r="AI30" s="59"/>
    </row>
    <row r="31" spans="1:35" s="24" customFormat="1" ht="15.75" thickBot="1" x14ac:dyDescent="0.3">
      <c r="A31" s="154"/>
      <c r="B31" s="160"/>
      <c r="C31" s="48" t="s">
        <v>39</v>
      </c>
      <c r="D31" s="36">
        <f t="shared" si="1"/>
        <v>3698.0059999999999</v>
      </c>
      <c r="E31" s="60"/>
      <c r="F31" s="36">
        <v>390.4</v>
      </c>
      <c r="G31" s="60"/>
      <c r="H31" s="60"/>
      <c r="I31" s="36"/>
      <c r="J31" s="36">
        <v>220.1</v>
      </c>
      <c r="K31" s="60"/>
      <c r="L31" s="36"/>
      <c r="M31" s="36">
        <v>224.3</v>
      </c>
      <c r="N31" s="36"/>
      <c r="O31" s="61"/>
      <c r="P31" s="61"/>
      <c r="Q31" s="61">
        <v>342</v>
      </c>
      <c r="R31" s="61"/>
      <c r="S31" s="61"/>
      <c r="T31" s="61"/>
      <c r="U31" s="61"/>
      <c r="V31" s="61"/>
      <c r="W31" s="36">
        <v>292</v>
      </c>
      <c r="X31" s="61"/>
      <c r="Y31" s="36"/>
      <c r="Z31" s="36">
        <v>801.5</v>
      </c>
      <c r="AA31" s="61"/>
      <c r="AB31" s="61">
        <v>304.7</v>
      </c>
      <c r="AC31" s="61">
        <v>200.1</v>
      </c>
      <c r="AD31" s="36">
        <v>273.30599999999998</v>
      </c>
      <c r="AE31" s="60"/>
      <c r="AF31" s="36"/>
      <c r="AG31" s="36">
        <v>187.1</v>
      </c>
      <c r="AH31" s="36">
        <v>462.5</v>
      </c>
      <c r="AI31" s="61"/>
    </row>
    <row r="32" spans="1:35" s="24" customFormat="1" ht="15" customHeight="1" x14ac:dyDescent="0.25">
      <c r="A32" s="153" t="s">
        <v>73</v>
      </c>
      <c r="B32" s="158" t="s">
        <v>74</v>
      </c>
      <c r="C32" s="52" t="s">
        <v>42</v>
      </c>
      <c r="D32" s="53">
        <f t="shared" si="1"/>
        <v>0</v>
      </c>
      <c r="E32" s="55"/>
      <c r="F32" s="55"/>
      <c r="G32" s="55"/>
      <c r="H32" s="55"/>
      <c r="I32" s="55"/>
      <c r="J32" s="55"/>
      <c r="K32" s="54"/>
      <c r="L32" s="55"/>
      <c r="M32" s="55"/>
      <c r="N32" s="55"/>
      <c r="O32" s="56"/>
      <c r="P32" s="54"/>
      <c r="Q32" s="54"/>
      <c r="R32" s="55"/>
      <c r="S32" s="54"/>
      <c r="T32" s="56"/>
      <c r="U32" s="54"/>
      <c r="V32" s="55"/>
      <c r="W32" s="54"/>
      <c r="X32" s="55"/>
      <c r="Y32" s="55"/>
      <c r="Z32" s="54"/>
      <c r="AA32" s="55"/>
      <c r="AB32" s="55"/>
      <c r="AC32" s="55"/>
      <c r="AD32" s="55"/>
      <c r="AE32" s="55"/>
      <c r="AF32" s="55"/>
      <c r="AG32" s="55"/>
      <c r="AH32" s="55"/>
      <c r="AI32" s="55"/>
    </row>
    <row r="33" spans="1:35" s="24" customFormat="1" ht="15.75" thickBot="1" x14ac:dyDescent="0.3">
      <c r="A33" s="154"/>
      <c r="B33" s="160"/>
      <c r="C33" s="45" t="s">
        <v>39</v>
      </c>
      <c r="D33" s="36">
        <f t="shared" si="1"/>
        <v>0</v>
      </c>
      <c r="E33" s="51"/>
      <c r="F33" s="51"/>
      <c r="G33" s="51"/>
      <c r="H33" s="51"/>
      <c r="I33" s="51"/>
      <c r="J33" s="51"/>
      <c r="K33" s="50"/>
      <c r="L33" s="51"/>
      <c r="M33" s="51"/>
      <c r="N33" s="51"/>
      <c r="O33" s="50"/>
      <c r="P33" s="50"/>
      <c r="Q33" s="50"/>
      <c r="R33" s="50"/>
      <c r="S33" s="50"/>
      <c r="T33" s="36"/>
      <c r="U33" s="50"/>
      <c r="V33" s="51"/>
      <c r="W33" s="50"/>
      <c r="X33" s="51"/>
      <c r="Y33" s="51"/>
      <c r="Z33" s="50"/>
      <c r="AA33" s="51"/>
      <c r="AB33" s="51"/>
      <c r="AC33" s="51"/>
      <c r="AD33" s="51"/>
      <c r="AE33" s="51"/>
      <c r="AF33" s="50"/>
      <c r="AG33" s="51"/>
      <c r="AH33" s="51"/>
      <c r="AI33" s="51"/>
    </row>
    <row r="34" spans="1:35" s="24" customFormat="1" ht="15" customHeight="1" x14ac:dyDescent="0.25">
      <c r="A34" s="153" t="s">
        <v>75</v>
      </c>
      <c r="B34" s="158" t="s">
        <v>76</v>
      </c>
      <c r="C34" s="46" t="s">
        <v>42</v>
      </c>
      <c r="D34" s="53">
        <f t="shared" si="1"/>
        <v>0.39300000000000013</v>
      </c>
      <c r="E34" s="55"/>
      <c r="F34" s="54">
        <v>0.02</v>
      </c>
      <c r="G34" s="55"/>
      <c r="H34" s="55"/>
      <c r="I34" s="54"/>
      <c r="J34" s="55"/>
      <c r="K34" s="54"/>
      <c r="L34" s="54"/>
      <c r="M34" s="54">
        <v>3.2000000000000001E-2</v>
      </c>
      <c r="N34" s="55"/>
      <c r="O34" s="54"/>
      <c r="P34" s="54">
        <v>2.4E-2</v>
      </c>
      <c r="Q34" s="54"/>
      <c r="R34" s="54"/>
      <c r="S34" s="54"/>
      <c r="T34" s="54"/>
      <c r="U34" s="54"/>
      <c r="V34" s="54"/>
      <c r="W34" s="54">
        <v>8.0000000000000002E-3</v>
      </c>
      <c r="X34" s="54"/>
      <c r="Y34" s="54">
        <v>1.6E-2</v>
      </c>
      <c r="Z34" s="54">
        <v>0.1</v>
      </c>
      <c r="AA34" s="55"/>
      <c r="AB34" s="54">
        <v>0.1</v>
      </c>
      <c r="AC34" s="54">
        <v>1.6E-2</v>
      </c>
      <c r="AD34" s="54"/>
      <c r="AE34" s="54"/>
      <c r="AF34" s="54">
        <v>0.02</v>
      </c>
      <c r="AG34" s="54">
        <v>2.5000000000000001E-2</v>
      </c>
      <c r="AH34" s="54">
        <v>1.6E-2</v>
      </c>
      <c r="AI34" s="54">
        <v>1.6E-2</v>
      </c>
    </row>
    <row r="35" spans="1:35" s="24" customFormat="1" ht="18" customHeight="1" thickBot="1" x14ac:dyDescent="0.3">
      <c r="A35" s="154"/>
      <c r="B35" s="160"/>
      <c r="C35" s="45" t="s">
        <v>39</v>
      </c>
      <c r="D35" s="36">
        <f t="shared" si="1"/>
        <v>734.26299999999992</v>
      </c>
      <c r="E35" s="51"/>
      <c r="F35" s="50">
        <v>37.299999999999997</v>
      </c>
      <c r="G35" s="51"/>
      <c r="H35" s="51"/>
      <c r="I35" s="50"/>
      <c r="J35" s="51"/>
      <c r="K35" s="50"/>
      <c r="L35" s="50"/>
      <c r="M35" s="50">
        <v>59.8</v>
      </c>
      <c r="N35" s="51"/>
      <c r="O35" s="50"/>
      <c r="P35" s="50">
        <v>44.863</v>
      </c>
      <c r="Q35" s="50"/>
      <c r="R35" s="50"/>
      <c r="S35" s="50"/>
      <c r="T35" s="50"/>
      <c r="U35" s="50"/>
      <c r="V35" s="50"/>
      <c r="W35" s="50">
        <v>14.9</v>
      </c>
      <c r="X35" s="29"/>
      <c r="Y35" s="50">
        <v>29.9</v>
      </c>
      <c r="Z35" s="50">
        <v>186.9</v>
      </c>
      <c r="AA35" s="51"/>
      <c r="AB35" s="50">
        <v>186.9</v>
      </c>
      <c r="AC35" s="50">
        <v>29.9</v>
      </c>
      <c r="AD35" s="50"/>
      <c r="AE35" s="50"/>
      <c r="AF35" s="50">
        <v>37.299999999999997</v>
      </c>
      <c r="AG35" s="50">
        <v>46.7</v>
      </c>
      <c r="AH35" s="50">
        <v>29.9</v>
      </c>
      <c r="AI35" s="50">
        <v>29.9</v>
      </c>
    </row>
    <row r="36" spans="1:35" s="24" customFormat="1" ht="15" x14ac:dyDescent="0.25">
      <c r="A36" s="153" t="s">
        <v>77</v>
      </c>
      <c r="B36" s="155" t="s">
        <v>78</v>
      </c>
      <c r="C36" s="46" t="s">
        <v>62</v>
      </c>
      <c r="D36" s="16">
        <f t="shared" si="1"/>
        <v>0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55"/>
      <c r="P36" s="55"/>
      <c r="Q36" s="42"/>
      <c r="R36" s="42"/>
      <c r="S36" s="42"/>
      <c r="T36" s="42"/>
      <c r="U36" s="42"/>
      <c r="V36" s="42"/>
      <c r="W36" s="62"/>
      <c r="X36" s="42"/>
      <c r="Y36" s="42"/>
      <c r="Z36" s="62"/>
      <c r="AA36" s="62"/>
      <c r="AB36" s="62"/>
      <c r="AC36" s="62"/>
      <c r="AD36" s="62"/>
      <c r="AE36" s="62"/>
      <c r="AF36" s="62"/>
      <c r="AG36" s="62"/>
      <c r="AH36" s="62"/>
      <c r="AI36" s="62"/>
    </row>
    <row r="37" spans="1:35" s="24" customFormat="1" ht="15.75" thickBot="1" x14ac:dyDescent="0.3">
      <c r="A37" s="154"/>
      <c r="B37" s="156"/>
      <c r="C37" s="48" t="s">
        <v>39</v>
      </c>
      <c r="D37" s="36">
        <f t="shared" si="1"/>
        <v>0</v>
      </c>
      <c r="E37" s="51"/>
      <c r="F37" s="51"/>
      <c r="G37" s="51"/>
      <c r="H37" s="51"/>
      <c r="I37" s="50"/>
      <c r="J37" s="50"/>
      <c r="K37" s="51"/>
      <c r="L37" s="50"/>
      <c r="M37" s="50"/>
      <c r="N37" s="50"/>
      <c r="O37" s="50"/>
      <c r="P37" s="50"/>
      <c r="Q37" s="51"/>
      <c r="R37" s="51"/>
      <c r="S37" s="51"/>
      <c r="T37" s="51"/>
      <c r="U37" s="51"/>
      <c r="V37" s="51"/>
      <c r="W37" s="50"/>
      <c r="X37" s="50"/>
      <c r="Y37" s="51"/>
      <c r="Z37" s="51"/>
      <c r="AA37" s="50"/>
      <c r="AB37" s="50"/>
      <c r="AC37" s="50"/>
      <c r="AD37" s="50"/>
      <c r="AE37" s="50"/>
      <c r="AF37" s="50"/>
      <c r="AG37" s="51"/>
      <c r="AH37" s="51"/>
      <c r="AI37" s="51"/>
    </row>
    <row r="38" spans="1:35" s="24" customFormat="1" ht="15" x14ac:dyDescent="0.25">
      <c r="A38" s="153" t="s">
        <v>79</v>
      </c>
      <c r="B38" s="161" t="s">
        <v>80</v>
      </c>
      <c r="C38" s="52" t="s">
        <v>62</v>
      </c>
      <c r="D38" s="16">
        <f t="shared" si="1"/>
        <v>0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1:35" s="24" customFormat="1" ht="15.75" thickBot="1" x14ac:dyDescent="0.3">
      <c r="A39" s="154"/>
      <c r="B39" s="162"/>
      <c r="C39" s="45" t="s">
        <v>39</v>
      </c>
      <c r="D39" s="36">
        <f t="shared" si="1"/>
        <v>0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</row>
    <row r="40" spans="1:35" s="65" customFormat="1" ht="15" x14ac:dyDescent="0.25">
      <c r="A40" s="131" t="s">
        <v>81</v>
      </c>
      <c r="B40" s="155" t="s">
        <v>82</v>
      </c>
      <c r="C40" s="64" t="s">
        <v>67</v>
      </c>
      <c r="D40" s="53">
        <f t="shared" si="1"/>
        <v>3.5000000000000003E-2</v>
      </c>
      <c r="E40" s="54"/>
      <c r="F40" s="54"/>
      <c r="G40" s="54"/>
      <c r="H40" s="54">
        <v>3.5000000000000003E-2</v>
      </c>
      <c r="I40" s="62"/>
      <c r="J40" s="62"/>
      <c r="K40" s="62"/>
      <c r="L40" s="62"/>
      <c r="M40" s="62"/>
      <c r="N40" s="62"/>
      <c r="O40" s="62"/>
      <c r="P40" s="54"/>
      <c r="Q40" s="62"/>
      <c r="R40" s="62"/>
      <c r="S40" s="62"/>
      <c r="T40" s="54"/>
      <c r="U40" s="62"/>
      <c r="V40" s="62"/>
      <c r="W40" s="54"/>
      <c r="X40" s="62"/>
      <c r="Y40" s="62"/>
      <c r="Z40" s="62"/>
      <c r="AA40" s="62"/>
      <c r="AB40" s="62"/>
      <c r="AC40" s="62"/>
      <c r="AD40" s="54"/>
      <c r="AE40" s="62"/>
      <c r="AF40" s="62"/>
      <c r="AG40" s="62"/>
      <c r="AH40" s="54"/>
      <c r="AI40" s="62"/>
    </row>
    <row r="41" spans="1:35" s="65" customFormat="1" ht="15.75" thickBot="1" x14ac:dyDescent="0.3">
      <c r="A41" s="163"/>
      <c r="B41" s="156"/>
      <c r="C41" s="66" t="s">
        <v>39</v>
      </c>
      <c r="D41" s="36">
        <f t="shared" si="1"/>
        <v>44.7</v>
      </c>
      <c r="E41" s="50"/>
      <c r="F41" s="50"/>
      <c r="G41" s="50"/>
      <c r="H41" s="50">
        <v>44.7</v>
      </c>
      <c r="I41" s="50"/>
      <c r="J41" s="51"/>
      <c r="K41" s="50"/>
      <c r="L41" s="51"/>
      <c r="M41" s="51"/>
      <c r="N41" s="51"/>
      <c r="O41" s="51"/>
      <c r="P41" s="50"/>
      <c r="Q41" s="51"/>
      <c r="R41" s="51"/>
      <c r="S41" s="50"/>
      <c r="T41" s="50"/>
      <c r="U41" s="51"/>
      <c r="V41" s="51"/>
      <c r="W41" s="50"/>
      <c r="X41" s="51"/>
      <c r="Y41" s="50"/>
      <c r="Z41" s="50"/>
      <c r="AA41" s="51"/>
      <c r="AB41" s="51"/>
      <c r="AC41" s="51"/>
      <c r="AD41" s="50"/>
      <c r="AE41" s="51"/>
      <c r="AF41" s="50"/>
      <c r="AG41" s="51"/>
      <c r="AH41" s="50"/>
      <c r="AI41" s="50"/>
    </row>
    <row r="42" spans="1:35" s="24" customFormat="1" ht="15" x14ac:dyDescent="0.25">
      <c r="A42" s="153" t="s">
        <v>83</v>
      </c>
      <c r="B42" s="164" t="s">
        <v>84</v>
      </c>
      <c r="C42" s="52" t="s">
        <v>62</v>
      </c>
      <c r="D42" s="67">
        <f>E42+F42+G42+H42+I42+J42+K42+L42+M42+N42+O42+P42+Q42+R42+S42+T42+U42+V42+W42+X42+Y42+Z42+AA42+AB42+AC42+AD42+AE42+AF42+AG42+AH42+AI42</f>
        <v>165</v>
      </c>
      <c r="E42" s="39">
        <v>0</v>
      </c>
      <c r="F42" s="68">
        <v>4</v>
      </c>
      <c r="G42" s="39">
        <v>1</v>
      </c>
      <c r="H42" s="39">
        <v>1</v>
      </c>
      <c r="I42" s="39">
        <v>1</v>
      </c>
      <c r="J42" s="39">
        <v>4</v>
      </c>
      <c r="K42" s="39">
        <v>3</v>
      </c>
      <c r="L42" s="39">
        <v>1</v>
      </c>
      <c r="M42" s="39">
        <v>4</v>
      </c>
      <c r="N42" s="39">
        <v>2</v>
      </c>
      <c r="O42" s="39">
        <v>2</v>
      </c>
      <c r="P42" s="39">
        <v>3</v>
      </c>
      <c r="Q42" s="39">
        <v>3</v>
      </c>
      <c r="R42" s="39">
        <v>3</v>
      </c>
      <c r="S42" s="39">
        <v>2</v>
      </c>
      <c r="T42" s="39">
        <v>3</v>
      </c>
      <c r="U42" s="39">
        <v>2</v>
      </c>
      <c r="V42" s="39">
        <v>2</v>
      </c>
      <c r="W42" s="39">
        <v>2</v>
      </c>
      <c r="X42" s="39">
        <v>2</v>
      </c>
      <c r="Y42" s="39">
        <v>1</v>
      </c>
      <c r="Z42" s="39">
        <v>48</v>
      </c>
      <c r="AA42" s="39">
        <v>2</v>
      </c>
      <c r="AB42" s="39">
        <v>48</v>
      </c>
      <c r="AC42" s="39">
        <v>2</v>
      </c>
      <c r="AD42" s="39">
        <v>7</v>
      </c>
      <c r="AE42" s="39">
        <v>1</v>
      </c>
      <c r="AF42" s="39">
        <v>2</v>
      </c>
      <c r="AG42" s="39">
        <v>5</v>
      </c>
      <c r="AH42" s="39">
        <v>2</v>
      </c>
      <c r="AI42" s="39">
        <v>2</v>
      </c>
    </row>
    <row r="43" spans="1:35" s="24" customFormat="1" ht="15" x14ac:dyDescent="0.25">
      <c r="A43" s="143"/>
      <c r="B43" s="165"/>
      <c r="C43" s="48" t="s">
        <v>39</v>
      </c>
      <c r="D43" s="47">
        <f>E43+F43+G43+H43+I43+J43+K43+L43+M43+N43+O43+P43+Q43+R43+S43+T43+U43+V43+W43+X43+Y43+Z43+AA43+AB43+AC43+AD43+AE43+AF43+AG43+AH43+AI43</f>
        <v>302.44599999999997</v>
      </c>
      <c r="E43" s="29">
        <v>0</v>
      </c>
      <c r="F43" s="69">
        <v>5.2949999999999999</v>
      </c>
      <c r="G43" s="29">
        <v>1.3240000000000001</v>
      </c>
      <c r="H43" s="29">
        <v>1.3240000000000001</v>
      </c>
      <c r="I43" s="29">
        <v>1.3240000000000001</v>
      </c>
      <c r="J43" s="29">
        <v>5.2949999999999999</v>
      </c>
      <c r="K43" s="29">
        <v>3.9710000000000001</v>
      </c>
      <c r="L43" s="29">
        <v>1.3240000000000001</v>
      </c>
      <c r="M43" s="29">
        <v>5.2949999999999999</v>
      </c>
      <c r="N43" s="29">
        <v>2.6469999999999998</v>
      </c>
      <c r="O43" s="29">
        <v>2.6469999999999998</v>
      </c>
      <c r="P43" s="29">
        <v>3.9710000000000001</v>
      </c>
      <c r="Q43" s="29">
        <v>3.9710000000000001</v>
      </c>
      <c r="R43" s="29">
        <v>3.9710000000000001</v>
      </c>
      <c r="S43" s="29">
        <v>2.6469999999999998</v>
      </c>
      <c r="T43" s="29">
        <v>3.9710000000000001</v>
      </c>
      <c r="U43" s="29">
        <v>2.6469999999999998</v>
      </c>
      <c r="V43" s="29">
        <v>2.6469999999999998</v>
      </c>
      <c r="W43" s="29">
        <v>2.6469999999999998</v>
      </c>
      <c r="X43" s="29">
        <v>2.6469999999999998</v>
      </c>
      <c r="Y43" s="29">
        <v>1.325</v>
      </c>
      <c r="Z43" s="29">
        <v>105.556</v>
      </c>
      <c r="AA43" s="29">
        <v>2.6469999999999998</v>
      </c>
      <c r="AB43" s="29">
        <v>105.556</v>
      </c>
      <c r="AC43" s="29">
        <v>2.6469999999999998</v>
      </c>
      <c r="AD43" s="29">
        <v>9.266</v>
      </c>
      <c r="AE43" s="29">
        <v>1.325</v>
      </c>
      <c r="AF43" s="29">
        <v>2.6469999999999998</v>
      </c>
      <c r="AG43" s="29">
        <v>6.6180000000000003</v>
      </c>
      <c r="AH43" s="29">
        <v>2.6469999999999998</v>
      </c>
      <c r="AI43" s="29">
        <v>2.6469999999999998</v>
      </c>
    </row>
    <row r="44" spans="1:35" s="24" customFormat="1" ht="15" x14ac:dyDescent="0.25">
      <c r="A44" s="134" t="s">
        <v>85</v>
      </c>
      <c r="B44" s="166" t="s">
        <v>86</v>
      </c>
      <c r="C44" s="26" t="s">
        <v>62</v>
      </c>
      <c r="D44" s="16">
        <f t="shared" si="1"/>
        <v>20</v>
      </c>
      <c r="E44" s="41"/>
      <c r="F44" s="41">
        <v>4</v>
      </c>
      <c r="G44" s="41"/>
      <c r="H44" s="41"/>
      <c r="I44" s="41">
        <v>2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>
        <v>5</v>
      </c>
      <c r="AC44" s="41"/>
      <c r="AD44" s="41"/>
      <c r="AE44" s="41"/>
      <c r="AF44" s="41">
        <v>4</v>
      </c>
      <c r="AG44" s="41">
        <v>5</v>
      </c>
      <c r="AH44" s="41"/>
      <c r="AI44" s="41"/>
    </row>
    <row r="45" spans="1:35" s="24" customFormat="1" ht="15" x14ac:dyDescent="0.25">
      <c r="A45" s="135"/>
      <c r="B45" s="165"/>
      <c r="C45" s="26" t="s">
        <v>39</v>
      </c>
      <c r="D45" s="27">
        <f t="shared" si="1"/>
        <v>365</v>
      </c>
      <c r="E45" s="28"/>
      <c r="F45" s="29">
        <v>80</v>
      </c>
      <c r="G45" s="28"/>
      <c r="H45" s="28"/>
      <c r="I45" s="29">
        <v>30</v>
      </c>
      <c r="J45" s="29"/>
      <c r="K45" s="29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9"/>
      <c r="W45" s="28"/>
      <c r="X45" s="28"/>
      <c r="Y45" s="28"/>
      <c r="Z45" s="29"/>
      <c r="AA45" s="28"/>
      <c r="AB45" s="29">
        <v>100</v>
      </c>
      <c r="AC45" s="28"/>
      <c r="AD45" s="28"/>
      <c r="AE45" s="29"/>
      <c r="AF45" s="29">
        <v>80</v>
      </c>
      <c r="AG45" s="29">
        <v>75</v>
      </c>
      <c r="AH45" s="28"/>
      <c r="AI45" s="29"/>
    </row>
    <row r="46" spans="1:35" s="71" customFormat="1" ht="15.75" customHeight="1" x14ac:dyDescent="0.25">
      <c r="A46" s="134" t="s">
        <v>87</v>
      </c>
      <c r="B46" s="166" t="s">
        <v>88</v>
      </c>
      <c r="C46" s="26" t="s">
        <v>62</v>
      </c>
      <c r="D46" s="58">
        <f t="shared" si="1"/>
        <v>61</v>
      </c>
      <c r="E46" s="41"/>
      <c r="F46" s="41"/>
      <c r="G46" s="41"/>
      <c r="H46" s="41"/>
      <c r="I46" s="70">
        <v>3</v>
      </c>
      <c r="J46" s="41"/>
      <c r="K46" s="41"/>
      <c r="L46" s="70">
        <v>4</v>
      </c>
      <c r="M46" s="70">
        <v>6</v>
      </c>
      <c r="N46" s="41"/>
      <c r="O46" s="41"/>
      <c r="P46" s="70">
        <v>16</v>
      </c>
      <c r="Q46" s="70">
        <v>12</v>
      </c>
      <c r="R46" s="70">
        <v>4</v>
      </c>
      <c r="S46" s="70">
        <v>4</v>
      </c>
      <c r="T46" s="70">
        <v>4</v>
      </c>
      <c r="U46" s="70">
        <v>4</v>
      </c>
      <c r="V46" s="70">
        <v>4</v>
      </c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</row>
    <row r="47" spans="1:35" s="71" customFormat="1" ht="17.25" customHeight="1" x14ac:dyDescent="0.25">
      <c r="A47" s="135"/>
      <c r="B47" s="165"/>
      <c r="C47" s="26" t="s">
        <v>39</v>
      </c>
      <c r="D47" s="27">
        <f t="shared" si="1"/>
        <v>1250.8349999999998</v>
      </c>
      <c r="E47" s="29"/>
      <c r="F47" s="29"/>
      <c r="G47" s="29"/>
      <c r="H47" s="29"/>
      <c r="I47" s="72">
        <v>61.37</v>
      </c>
      <c r="J47" s="28"/>
      <c r="K47" s="29"/>
      <c r="L47" s="72">
        <v>81.93</v>
      </c>
      <c r="M47" s="72">
        <v>122.745</v>
      </c>
      <c r="N47" s="29"/>
      <c r="O47" s="29"/>
      <c r="P47" s="72">
        <v>330.15</v>
      </c>
      <c r="Q47" s="72">
        <v>245.49</v>
      </c>
      <c r="R47" s="72">
        <v>81.83</v>
      </c>
      <c r="S47" s="72">
        <v>81.83</v>
      </c>
      <c r="T47" s="72">
        <v>81.83</v>
      </c>
      <c r="U47" s="72">
        <v>81.83</v>
      </c>
      <c r="V47" s="72">
        <v>81.83</v>
      </c>
      <c r="W47" s="28"/>
      <c r="X47" s="29"/>
      <c r="Y47" s="29"/>
      <c r="Z47" s="28"/>
      <c r="AA47" s="29"/>
      <c r="AB47" s="29"/>
      <c r="AC47" s="29"/>
      <c r="AD47" s="29"/>
      <c r="AE47" s="29"/>
      <c r="AF47" s="29"/>
      <c r="AG47" s="28"/>
      <c r="AH47" s="28"/>
      <c r="AI47" s="28"/>
    </row>
    <row r="48" spans="1:35" s="71" customFormat="1" ht="15" customHeight="1" x14ac:dyDescent="0.25">
      <c r="A48" s="134" t="s">
        <v>89</v>
      </c>
      <c r="B48" s="167" t="s">
        <v>90</v>
      </c>
      <c r="C48" s="26" t="s">
        <v>42</v>
      </c>
      <c r="D48" s="27">
        <f t="shared" si="1"/>
        <v>0.32400000000000007</v>
      </c>
      <c r="E48" s="42"/>
      <c r="F48" s="42"/>
      <c r="G48" s="42"/>
      <c r="H48" s="42"/>
      <c r="I48" s="42">
        <v>1.7999999999999999E-2</v>
      </c>
      <c r="J48" s="29">
        <v>1.7999999999999999E-2</v>
      </c>
      <c r="K48" s="42"/>
      <c r="L48" s="42"/>
      <c r="M48" s="42"/>
      <c r="N48" s="42"/>
      <c r="O48" s="42"/>
      <c r="P48" s="42"/>
      <c r="Q48" s="42">
        <v>2.4E-2</v>
      </c>
      <c r="R48" s="29">
        <v>0.02</v>
      </c>
      <c r="S48" s="29">
        <v>0.02</v>
      </c>
      <c r="T48" s="29">
        <v>0.02</v>
      </c>
      <c r="U48" s="29">
        <v>0.02</v>
      </c>
      <c r="V48" s="29">
        <v>0.02</v>
      </c>
      <c r="W48" s="42"/>
      <c r="X48" s="42"/>
      <c r="Y48" s="42"/>
      <c r="Z48" s="42">
        <v>0.108</v>
      </c>
      <c r="AA48" s="42"/>
      <c r="AB48" s="42"/>
      <c r="AC48" s="42">
        <v>2.5999999999999999E-2</v>
      </c>
      <c r="AD48" s="42"/>
      <c r="AE48" s="42"/>
      <c r="AF48" s="29">
        <v>0.03</v>
      </c>
      <c r="AG48" s="42"/>
      <c r="AH48" s="42"/>
      <c r="AI48" s="42"/>
    </row>
    <row r="49" spans="1:35" s="71" customFormat="1" ht="21.6" customHeight="1" x14ac:dyDescent="0.25">
      <c r="A49" s="135"/>
      <c r="B49" s="168"/>
      <c r="C49" s="26" t="s">
        <v>39</v>
      </c>
      <c r="D49" s="27">
        <f t="shared" si="1"/>
        <v>256.15000000000003</v>
      </c>
      <c r="E49" s="29"/>
      <c r="F49" s="29"/>
      <c r="G49" s="29"/>
      <c r="H49" s="29"/>
      <c r="I49" s="29">
        <v>30</v>
      </c>
      <c r="J49" s="29">
        <v>30</v>
      </c>
      <c r="K49" s="29"/>
      <c r="L49" s="28"/>
      <c r="M49" s="29"/>
      <c r="N49" s="29"/>
      <c r="O49" s="28"/>
      <c r="P49" s="28"/>
      <c r="Q49" s="29">
        <v>40</v>
      </c>
      <c r="R49" s="29">
        <v>6.4</v>
      </c>
      <c r="S49" s="29">
        <v>6.4</v>
      </c>
      <c r="T49" s="29">
        <v>6.4</v>
      </c>
      <c r="U49" s="29">
        <v>6.4</v>
      </c>
      <c r="V49" s="29">
        <v>6.4</v>
      </c>
      <c r="W49" s="28"/>
      <c r="X49" s="28"/>
      <c r="Y49" s="28"/>
      <c r="Z49" s="29">
        <v>41.95</v>
      </c>
      <c r="AA49" s="29"/>
      <c r="AB49" s="29"/>
      <c r="AC49" s="29">
        <f>21+11.2</f>
        <v>32.200000000000003</v>
      </c>
      <c r="AD49" s="29"/>
      <c r="AE49" s="28"/>
      <c r="AF49" s="29">
        <v>50</v>
      </c>
      <c r="AG49" s="29"/>
      <c r="AH49" s="28"/>
      <c r="AI49" s="29"/>
    </row>
    <row r="50" spans="1:35" s="71" customFormat="1" ht="15" x14ac:dyDescent="0.25">
      <c r="A50" s="169" t="s">
        <v>91</v>
      </c>
      <c r="B50" s="171" t="s">
        <v>92</v>
      </c>
      <c r="C50" s="73" t="s">
        <v>62</v>
      </c>
      <c r="D50" s="58">
        <f t="shared" si="1"/>
        <v>2</v>
      </c>
      <c r="E50" s="41"/>
      <c r="F50" s="41"/>
      <c r="G50" s="41"/>
      <c r="H50" s="41"/>
      <c r="I50" s="41"/>
      <c r="J50" s="41"/>
      <c r="K50" s="41">
        <v>2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</row>
    <row r="51" spans="1:35" s="71" customFormat="1" ht="15" x14ac:dyDescent="0.25">
      <c r="A51" s="170"/>
      <c r="B51" s="141"/>
      <c r="C51" s="73" t="s">
        <v>39</v>
      </c>
      <c r="D51" s="27">
        <f t="shared" si="1"/>
        <v>6.2</v>
      </c>
      <c r="E51" s="28"/>
      <c r="F51" s="28"/>
      <c r="G51" s="28"/>
      <c r="H51" s="28"/>
      <c r="I51" s="28"/>
      <c r="J51" s="28"/>
      <c r="K51" s="29">
        <v>6.2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9"/>
      <c r="AI51" s="29"/>
    </row>
    <row r="52" spans="1:35" s="71" customFormat="1" ht="15" x14ac:dyDescent="0.25">
      <c r="A52" s="134" t="s">
        <v>93</v>
      </c>
      <c r="B52" s="172" t="s">
        <v>94</v>
      </c>
      <c r="C52" s="26" t="s">
        <v>62</v>
      </c>
      <c r="D52" s="58">
        <f t="shared" si="1"/>
        <v>0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</row>
    <row r="53" spans="1:35" s="74" customFormat="1" ht="15" customHeight="1" x14ac:dyDescent="0.25">
      <c r="A53" s="135"/>
      <c r="B53" s="173"/>
      <c r="C53" s="26" t="s">
        <v>39</v>
      </c>
      <c r="D53" s="27">
        <f t="shared" si="1"/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</row>
    <row r="54" spans="1:35" s="71" customFormat="1" ht="15" customHeight="1" x14ac:dyDescent="0.25">
      <c r="A54" s="134" t="s">
        <v>95</v>
      </c>
      <c r="B54" s="166" t="s">
        <v>96</v>
      </c>
      <c r="C54" s="26" t="s">
        <v>97</v>
      </c>
      <c r="D54" s="27">
        <f t="shared" si="1"/>
        <v>0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</row>
    <row r="55" spans="1:35" s="71" customFormat="1" ht="18.600000000000001" customHeight="1" x14ac:dyDescent="0.25">
      <c r="A55" s="135"/>
      <c r="B55" s="165"/>
      <c r="C55" s="26" t="s">
        <v>39</v>
      </c>
      <c r="D55" s="27">
        <f t="shared" si="1"/>
        <v>0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</row>
    <row r="56" spans="1:35" s="24" customFormat="1" ht="15" x14ac:dyDescent="0.25">
      <c r="A56" s="134" t="s">
        <v>98</v>
      </c>
      <c r="B56" s="166" t="s">
        <v>99</v>
      </c>
      <c r="C56" s="26" t="s">
        <v>62</v>
      </c>
      <c r="D56" s="58">
        <f t="shared" si="1"/>
        <v>0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</row>
    <row r="57" spans="1:35" s="24" customFormat="1" ht="15" x14ac:dyDescent="0.25">
      <c r="A57" s="135"/>
      <c r="B57" s="165"/>
      <c r="C57" s="26" t="s">
        <v>39</v>
      </c>
      <c r="D57" s="27">
        <f t="shared" si="1"/>
        <v>0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s="24" customFormat="1" ht="15" x14ac:dyDescent="0.25">
      <c r="A58" s="142" t="s">
        <v>100</v>
      </c>
      <c r="B58" s="166" t="s">
        <v>101</v>
      </c>
      <c r="C58" s="46" t="s">
        <v>62</v>
      </c>
      <c r="D58" s="58">
        <f t="shared" si="1"/>
        <v>0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</row>
    <row r="59" spans="1:35" s="24" customFormat="1" ht="15.75" thickBot="1" x14ac:dyDescent="0.3">
      <c r="A59" s="154"/>
      <c r="B59" s="174"/>
      <c r="C59" s="45" t="s">
        <v>39</v>
      </c>
      <c r="D59" s="36">
        <f t="shared" si="1"/>
        <v>0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</row>
    <row r="60" spans="1:35" s="24" customFormat="1" ht="15" customHeight="1" x14ac:dyDescent="0.25">
      <c r="A60" s="153" t="s">
        <v>102</v>
      </c>
      <c r="B60" s="164" t="s">
        <v>103</v>
      </c>
      <c r="C60" s="46" t="s">
        <v>104</v>
      </c>
      <c r="D60" s="53">
        <f t="shared" si="1"/>
        <v>4.7E-2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>
        <v>1.4999999999999999E-2</v>
      </c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>
        <v>3.2000000000000001E-2</v>
      </c>
      <c r="AI60" s="39"/>
    </row>
    <row r="61" spans="1:35" s="24" customFormat="1" ht="20.45" customHeight="1" x14ac:dyDescent="0.25">
      <c r="A61" s="143"/>
      <c r="B61" s="165"/>
      <c r="C61" s="48" t="s">
        <v>39</v>
      </c>
      <c r="D61" s="27">
        <f t="shared" si="1"/>
        <v>19.200000000000003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7">
        <v>6.4</v>
      </c>
      <c r="R61" s="41"/>
      <c r="S61" s="41"/>
      <c r="T61" s="41"/>
      <c r="U61" s="41"/>
      <c r="V61" s="41"/>
      <c r="W61" s="41"/>
      <c r="X61" s="41"/>
      <c r="Y61" s="41"/>
      <c r="Z61" s="47"/>
      <c r="AA61" s="41"/>
      <c r="AB61" s="41"/>
      <c r="AC61" s="41"/>
      <c r="AD61" s="41"/>
      <c r="AE61" s="41"/>
      <c r="AF61" s="41"/>
      <c r="AG61" s="41"/>
      <c r="AH61" s="47">
        <v>12.8</v>
      </c>
      <c r="AI61" s="41"/>
    </row>
    <row r="62" spans="1:35" s="24" customFormat="1" ht="15" customHeight="1" x14ac:dyDescent="0.25">
      <c r="A62" s="134" t="s">
        <v>105</v>
      </c>
      <c r="B62" s="166" t="s">
        <v>106</v>
      </c>
      <c r="C62" s="26" t="s">
        <v>97</v>
      </c>
      <c r="D62" s="27">
        <f t="shared" si="1"/>
        <v>6.5000000000000002E-2</v>
      </c>
      <c r="E62" s="41">
        <v>1.4999999999999999E-2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7"/>
      <c r="R62" s="47">
        <v>0.05</v>
      </c>
      <c r="S62" s="47"/>
      <c r="T62" s="47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</row>
    <row r="63" spans="1:35" s="24" customFormat="1" ht="19.149999999999999" customHeight="1" thickBot="1" x14ac:dyDescent="0.3">
      <c r="A63" s="175"/>
      <c r="B63" s="174"/>
      <c r="C63" s="45" t="s">
        <v>39</v>
      </c>
      <c r="D63" s="36">
        <f t="shared" si="1"/>
        <v>113.75</v>
      </c>
      <c r="E63" s="36">
        <v>26.25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36"/>
      <c r="Q63" s="36"/>
      <c r="R63" s="36">
        <v>87.5</v>
      </c>
      <c r="S63" s="36"/>
      <c r="T63" s="36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</row>
    <row r="64" spans="1:35" s="24" customFormat="1" ht="19.149999999999999" customHeight="1" thickBot="1" x14ac:dyDescent="0.3">
      <c r="A64" s="76"/>
      <c r="B64" s="164" t="s">
        <v>107</v>
      </c>
      <c r="C64" s="46" t="s">
        <v>62</v>
      </c>
      <c r="D64" s="16">
        <f t="shared" si="1"/>
        <v>44</v>
      </c>
      <c r="E64" s="67"/>
      <c r="F64" s="67">
        <v>6</v>
      </c>
      <c r="G64" s="67"/>
      <c r="H64" s="67"/>
      <c r="I64" s="67"/>
      <c r="J64" s="67"/>
      <c r="K64" s="67"/>
      <c r="L64" s="67"/>
      <c r="M64" s="67">
        <v>6</v>
      </c>
      <c r="N64" s="67"/>
      <c r="O64" s="67"/>
      <c r="P64" s="56"/>
      <c r="Q64" s="67">
        <v>12</v>
      </c>
      <c r="R64" s="56"/>
      <c r="S64" s="56"/>
      <c r="T64" s="56"/>
      <c r="U64" s="67"/>
      <c r="V64" s="67"/>
      <c r="W64" s="67"/>
      <c r="X64" s="67"/>
      <c r="Y64" s="67"/>
      <c r="Z64" s="67"/>
      <c r="AA64" s="67"/>
      <c r="AB64" s="67"/>
      <c r="AC64" s="67"/>
      <c r="AD64" s="67">
        <v>12</v>
      </c>
      <c r="AE64" s="67"/>
      <c r="AF64" s="67"/>
      <c r="AG64" s="67">
        <v>8</v>
      </c>
      <c r="AH64" s="67"/>
      <c r="AI64" s="67"/>
    </row>
    <row r="65" spans="1:35" s="24" customFormat="1" ht="19.149999999999999" customHeight="1" thickBot="1" x14ac:dyDescent="0.3">
      <c r="A65" s="76"/>
      <c r="B65" s="174"/>
      <c r="C65" s="48" t="s">
        <v>39</v>
      </c>
      <c r="D65" s="36">
        <f t="shared" si="1"/>
        <v>55.19</v>
      </c>
      <c r="E65" s="77"/>
      <c r="F65" s="78">
        <v>7.52</v>
      </c>
      <c r="G65" s="77"/>
      <c r="H65" s="77"/>
      <c r="I65" s="77"/>
      <c r="J65" s="77"/>
      <c r="K65" s="77"/>
      <c r="L65" s="77"/>
      <c r="M65" s="78">
        <v>7.52</v>
      </c>
      <c r="N65" s="77"/>
      <c r="O65" s="77"/>
      <c r="P65" s="78"/>
      <c r="Q65" s="36">
        <v>15.05</v>
      </c>
      <c r="R65" s="36"/>
      <c r="S65" s="36"/>
      <c r="T65" s="36"/>
      <c r="U65" s="60"/>
      <c r="V65" s="60"/>
      <c r="W65" s="60"/>
      <c r="X65" s="60"/>
      <c r="Y65" s="60"/>
      <c r="Z65" s="60"/>
      <c r="AA65" s="60"/>
      <c r="AB65" s="60"/>
      <c r="AC65" s="60"/>
      <c r="AD65" s="36">
        <v>15.05</v>
      </c>
      <c r="AE65" s="60"/>
      <c r="AF65" s="36"/>
      <c r="AG65" s="36">
        <v>10.050000000000001</v>
      </c>
      <c r="AH65" s="60"/>
      <c r="AI65" s="60"/>
    </row>
    <row r="66" spans="1:35" s="24" customFormat="1" ht="20.45" customHeight="1" thickBot="1" x14ac:dyDescent="0.3">
      <c r="A66" s="79" t="s">
        <v>108</v>
      </c>
      <c r="B66" s="11" t="s">
        <v>109</v>
      </c>
      <c r="C66" s="12" t="s">
        <v>39</v>
      </c>
      <c r="D66" s="80">
        <f t="shared" si="1"/>
        <v>1187.482</v>
      </c>
      <c r="E66" s="81">
        <f t="shared" ref="E66:AI66" si="4">E68+E78+E80</f>
        <v>16.684000000000001</v>
      </c>
      <c r="F66" s="81">
        <f t="shared" si="4"/>
        <v>115.48299999999999</v>
      </c>
      <c r="G66" s="81">
        <f t="shared" si="4"/>
        <v>21.454999999999998</v>
      </c>
      <c r="H66" s="81">
        <f t="shared" si="4"/>
        <v>21.445</v>
      </c>
      <c r="I66" s="81">
        <f t="shared" si="4"/>
        <v>17.671999999999997</v>
      </c>
      <c r="J66" s="81">
        <f t="shared" si="4"/>
        <v>42.509</v>
      </c>
      <c r="K66" s="81">
        <f t="shared" si="4"/>
        <v>111.143</v>
      </c>
      <c r="L66" s="81">
        <f t="shared" si="4"/>
        <v>21.372</v>
      </c>
      <c r="M66" s="81">
        <f t="shared" si="4"/>
        <v>38.58</v>
      </c>
      <c r="N66" s="81">
        <f t="shared" si="4"/>
        <v>35.112000000000002</v>
      </c>
      <c r="O66" s="81">
        <f t="shared" si="4"/>
        <v>26.273</v>
      </c>
      <c r="P66" s="81">
        <f t="shared" si="4"/>
        <v>27.664999999999999</v>
      </c>
      <c r="Q66" s="82">
        <f t="shared" si="4"/>
        <v>51.191999999999993</v>
      </c>
      <c r="R66" s="82">
        <f t="shared" si="4"/>
        <v>28.753999999999998</v>
      </c>
      <c r="S66" s="82">
        <f t="shared" si="4"/>
        <v>28.753999999999998</v>
      </c>
      <c r="T66" s="82">
        <f t="shared" si="4"/>
        <v>43.548000000000002</v>
      </c>
      <c r="U66" s="82">
        <f t="shared" si="4"/>
        <v>27.597999999999999</v>
      </c>
      <c r="V66" s="82">
        <f t="shared" si="4"/>
        <v>24.024000000000001</v>
      </c>
      <c r="W66" s="82">
        <f t="shared" si="4"/>
        <v>33.549999999999997</v>
      </c>
      <c r="X66" s="82">
        <f t="shared" si="4"/>
        <v>21.643000000000001</v>
      </c>
      <c r="Y66" s="83">
        <f t="shared" si="4"/>
        <v>27.597999999999999</v>
      </c>
      <c r="Z66" s="83">
        <f>Z68+Z78+Z80</f>
        <v>63.347999999999999</v>
      </c>
      <c r="AA66" s="83">
        <f>AA68+AA78+AA80</f>
        <v>26.273</v>
      </c>
      <c r="AB66" s="83">
        <f>AB68+AB78+AB80</f>
        <v>63.347999999999999</v>
      </c>
      <c r="AC66" s="82">
        <f t="shared" ref="AC66" si="5">AC68+AC78+AC80</f>
        <v>28.993000000000002</v>
      </c>
      <c r="AD66" s="83">
        <f t="shared" si="4"/>
        <v>26.273</v>
      </c>
      <c r="AE66" s="83">
        <f t="shared" si="4"/>
        <v>26.273</v>
      </c>
      <c r="AF66" s="83">
        <f t="shared" si="4"/>
        <v>26.273</v>
      </c>
      <c r="AG66" s="83">
        <f t="shared" si="4"/>
        <v>26.273</v>
      </c>
      <c r="AH66" s="83">
        <f t="shared" si="4"/>
        <v>58.236999999999995</v>
      </c>
      <c r="AI66" s="83">
        <f t="shared" si="4"/>
        <v>60.137</v>
      </c>
    </row>
    <row r="67" spans="1:35" s="24" customFormat="1" ht="15" x14ac:dyDescent="0.25">
      <c r="A67" s="176" t="s">
        <v>110</v>
      </c>
      <c r="B67" s="178" t="s">
        <v>111</v>
      </c>
      <c r="C67" s="84" t="s">
        <v>67</v>
      </c>
      <c r="D67" s="85">
        <f t="shared" si="1"/>
        <v>0.27100000000000013</v>
      </c>
      <c r="E67" s="86">
        <f t="shared" ref="E67:V68" si="6">E69+E71+E73+E75</f>
        <v>5.0000000000000001E-3</v>
      </c>
      <c r="F67" s="86">
        <f t="shared" si="6"/>
        <v>0.03</v>
      </c>
      <c r="G67" s="86">
        <f t="shared" si="6"/>
        <v>5.0000000000000001E-3</v>
      </c>
      <c r="H67" s="86">
        <f t="shared" si="6"/>
        <v>5.0000000000000001E-3</v>
      </c>
      <c r="I67" s="86">
        <f t="shared" si="6"/>
        <v>4.0000000000000001E-3</v>
      </c>
      <c r="J67" s="86">
        <f t="shared" si="6"/>
        <v>6.0000000000000001E-3</v>
      </c>
      <c r="K67" s="86">
        <f t="shared" si="6"/>
        <v>0.03</v>
      </c>
      <c r="L67" s="86">
        <f t="shared" si="6"/>
        <v>7.0000000000000001E-3</v>
      </c>
      <c r="M67" s="86">
        <f t="shared" si="6"/>
        <v>9.0000000000000011E-3</v>
      </c>
      <c r="N67" s="86">
        <f t="shared" si="6"/>
        <v>6.0000000000000001E-3</v>
      </c>
      <c r="O67" s="86">
        <f t="shared" si="6"/>
        <v>6.0000000000000001E-3</v>
      </c>
      <c r="P67" s="86">
        <f t="shared" si="6"/>
        <v>7.0000000000000001E-3</v>
      </c>
      <c r="Q67" s="87">
        <f t="shared" si="6"/>
        <v>1.4E-2</v>
      </c>
      <c r="R67" s="87">
        <f t="shared" si="6"/>
        <v>8.0000000000000002E-3</v>
      </c>
      <c r="S67" s="87">
        <f t="shared" si="6"/>
        <v>8.0000000000000002E-3</v>
      </c>
      <c r="T67" s="87">
        <f t="shared" si="6"/>
        <v>8.0000000000000002E-3</v>
      </c>
      <c r="U67" s="87">
        <f t="shared" si="6"/>
        <v>7.0000000000000001E-3</v>
      </c>
      <c r="V67" s="87">
        <f t="shared" si="6"/>
        <v>7.0000000000000001E-3</v>
      </c>
      <c r="W67" s="87">
        <f>W69+W71+W73+W75</f>
        <v>7.0000000000000001E-3</v>
      </c>
      <c r="X67" s="87">
        <f t="shared" ref="X67:AI68" si="7">X69+X71+X73+X75</f>
        <v>7.0000000000000001E-3</v>
      </c>
      <c r="Y67" s="86">
        <f t="shared" si="7"/>
        <v>7.0000000000000001E-3</v>
      </c>
      <c r="Z67" s="86">
        <f t="shared" si="7"/>
        <v>6.0000000000000001E-3</v>
      </c>
      <c r="AA67" s="86">
        <f t="shared" si="7"/>
        <v>6.0000000000000001E-3</v>
      </c>
      <c r="AB67" s="86">
        <f t="shared" si="7"/>
        <v>6.0000000000000001E-3</v>
      </c>
      <c r="AC67" s="87">
        <f t="shared" si="7"/>
        <v>7.0000000000000001E-3</v>
      </c>
      <c r="AD67" s="86">
        <f t="shared" si="7"/>
        <v>6.0000000000000001E-3</v>
      </c>
      <c r="AE67" s="86">
        <f t="shared" si="7"/>
        <v>6.0000000000000001E-3</v>
      </c>
      <c r="AF67" s="86">
        <f t="shared" si="7"/>
        <v>6.0000000000000001E-3</v>
      </c>
      <c r="AG67" s="86">
        <f t="shared" si="7"/>
        <v>6.0000000000000001E-3</v>
      </c>
      <c r="AH67" s="86">
        <f t="shared" si="7"/>
        <v>1.3999999999999999E-2</v>
      </c>
      <c r="AI67" s="86">
        <f t="shared" si="7"/>
        <v>1.4999999999999999E-2</v>
      </c>
    </row>
    <row r="68" spans="1:35" s="24" customFormat="1" ht="15" x14ac:dyDescent="0.25">
      <c r="A68" s="177"/>
      <c r="B68" s="179"/>
      <c r="C68" s="20" t="s">
        <v>39</v>
      </c>
      <c r="D68" s="21">
        <f t="shared" si="1"/>
        <v>375.15100000000012</v>
      </c>
      <c r="E68" s="87">
        <f t="shared" si="6"/>
        <v>7.1589999999999998</v>
      </c>
      <c r="F68" s="87">
        <f t="shared" si="6"/>
        <v>40.732999999999997</v>
      </c>
      <c r="G68" s="87">
        <f t="shared" si="6"/>
        <v>7.1689999999999996</v>
      </c>
      <c r="H68" s="87">
        <f t="shared" si="6"/>
        <v>7.1589999999999998</v>
      </c>
      <c r="I68" s="87">
        <f t="shared" si="6"/>
        <v>5.7669999999999995</v>
      </c>
      <c r="J68" s="87">
        <f t="shared" si="6"/>
        <v>8.4130000000000003</v>
      </c>
      <c r="K68" s="87">
        <f t="shared" si="6"/>
        <v>40.732999999999997</v>
      </c>
      <c r="L68" s="87">
        <f t="shared" si="6"/>
        <v>9.4669999999999987</v>
      </c>
      <c r="M68" s="87">
        <f t="shared" si="6"/>
        <v>11.881</v>
      </c>
      <c r="N68" s="87">
        <f t="shared" si="6"/>
        <v>8.4130000000000003</v>
      </c>
      <c r="O68" s="87">
        <f t="shared" si="6"/>
        <v>8.4130000000000003</v>
      </c>
      <c r="P68" s="87">
        <f t="shared" si="6"/>
        <v>9.8049999999999997</v>
      </c>
      <c r="Q68" s="87">
        <f t="shared" si="6"/>
        <v>18.537999999999997</v>
      </c>
      <c r="R68" s="87">
        <f t="shared" si="6"/>
        <v>10.893999999999998</v>
      </c>
      <c r="S68" s="87">
        <f t="shared" si="6"/>
        <v>10.893999999999998</v>
      </c>
      <c r="T68" s="87">
        <f t="shared" si="6"/>
        <v>10.893999999999998</v>
      </c>
      <c r="U68" s="87">
        <f t="shared" si="6"/>
        <v>9.7379999999999995</v>
      </c>
      <c r="V68" s="87">
        <f t="shared" si="6"/>
        <v>9.7379999999999995</v>
      </c>
      <c r="W68" s="87">
        <f>W70+W72+W74+W76</f>
        <v>9.7379999999999995</v>
      </c>
      <c r="X68" s="87">
        <f t="shared" si="7"/>
        <v>9.7379999999999995</v>
      </c>
      <c r="Y68" s="87">
        <f t="shared" si="7"/>
        <v>9.7379999999999995</v>
      </c>
      <c r="Z68" s="87">
        <f t="shared" si="7"/>
        <v>8.581999999999999</v>
      </c>
      <c r="AA68" s="87">
        <f t="shared" si="7"/>
        <v>8.4130000000000003</v>
      </c>
      <c r="AB68" s="87">
        <f t="shared" si="7"/>
        <v>8.581999999999999</v>
      </c>
      <c r="AC68" s="87">
        <f t="shared" si="7"/>
        <v>9.7379999999999995</v>
      </c>
      <c r="AD68" s="87">
        <f t="shared" si="7"/>
        <v>8.4130000000000003</v>
      </c>
      <c r="AE68" s="87">
        <f t="shared" si="7"/>
        <v>8.4130000000000003</v>
      </c>
      <c r="AF68" s="87">
        <f t="shared" si="7"/>
        <v>8.4130000000000003</v>
      </c>
      <c r="AG68" s="87">
        <f t="shared" si="7"/>
        <v>8.4130000000000003</v>
      </c>
      <c r="AH68" s="87">
        <f t="shared" si="7"/>
        <v>19.631</v>
      </c>
      <c r="AI68" s="87">
        <f t="shared" si="7"/>
        <v>21.530999999999999</v>
      </c>
    </row>
    <row r="69" spans="1:35" ht="15" x14ac:dyDescent="0.25">
      <c r="A69" s="142" t="s">
        <v>112</v>
      </c>
      <c r="B69" s="136" t="s">
        <v>113</v>
      </c>
      <c r="C69" s="26" t="s">
        <v>114</v>
      </c>
      <c r="D69" s="27">
        <f t="shared" si="1"/>
        <v>4.2000000000000023E-2</v>
      </c>
      <c r="E69" s="29">
        <v>1E-3</v>
      </c>
      <c r="F69" s="29">
        <v>4.0000000000000001E-3</v>
      </c>
      <c r="G69" s="29">
        <v>1E-3</v>
      </c>
      <c r="H69" s="29">
        <v>1E-3</v>
      </c>
      <c r="I69" s="29">
        <v>1E-3</v>
      </c>
      <c r="J69" s="29">
        <v>1E-3</v>
      </c>
      <c r="K69" s="29">
        <v>4.0000000000000001E-3</v>
      </c>
      <c r="L69" s="29">
        <v>1E-3</v>
      </c>
      <c r="M69" s="29">
        <v>1E-3</v>
      </c>
      <c r="N69" s="29">
        <v>1E-3</v>
      </c>
      <c r="O69" s="29">
        <v>1E-3</v>
      </c>
      <c r="P69" s="29">
        <v>1E-3</v>
      </c>
      <c r="Q69" s="29">
        <v>1E-3</v>
      </c>
      <c r="R69" s="29">
        <v>1E-3</v>
      </c>
      <c r="S69" s="29">
        <v>1E-3</v>
      </c>
      <c r="T69" s="29">
        <v>1E-3</v>
      </c>
      <c r="U69" s="29">
        <v>1E-3</v>
      </c>
      <c r="V69" s="29">
        <v>1E-3</v>
      </c>
      <c r="W69" s="29">
        <v>1E-3</v>
      </c>
      <c r="X69" s="29">
        <v>1E-3</v>
      </c>
      <c r="Y69" s="29">
        <v>1E-3</v>
      </c>
      <c r="Z69" s="29">
        <v>1E-3</v>
      </c>
      <c r="AA69" s="29">
        <v>1E-3</v>
      </c>
      <c r="AB69" s="29">
        <v>1E-3</v>
      </c>
      <c r="AC69" s="29">
        <v>1E-3</v>
      </c>
      <c r="AD69" s="29">
        <v>1E-3</v>
      </c>
      <c r="AE69" s="29">
        <v>1E-3</v>
      </c>
      <c r="AF69" s="29">
        <v>1E-3</v>
      </c>
      <c r="AG69" s="29">
        <v>1E-3</v>
      </c>
      <c r="AH69" s="29">
        <v>3.0000000000000001E-3</v>
      </c>
      <c r="AI69" s="29">
        <v>4.0000000000000001E-3</v>
      </c>
    </row>
    <row r="70" spans="1:35" ht="15" x14ac:dyDescent="0.25">
      <c r="A70" s="143"/>
      <c r="B70" s="137"/>
      <c r="C70" s="26" t="s">
        <v>39</v>
      </c>
      <c r="D70" s="27">
        <f t="shared" si="1"/>
        <v>79.48</v>
      </c>
      <c r="E70" s="29">
        <v>1.89</v>
      </c>
      <c r="F70" s="29">
        <v>7.57</v>
      </c>
      <c r="G70" s="29">
        <v>1.9</v>
      </c>
      <c r="H70" s="29">
        <v>1.89</v>
      </c>
      <c r="I70" s="29">
        <v>1.89</v>
      </c>
      <c r="J70" s="29">
        <v>1.89</v>
      </c>
      <c r="K70" s="29">
        <v>7.57</v>
      </c>
      <c r="L70" s="29">
        <v>1.89</v>
      </c>
      <c r="M70" s="29">
        <v>1.89</v>
      </c>
      <c r="N70" s="29">
        <v>1.89</v>
      </c>
      <c r="O70" s="29">
        <v>1.89</v>
      </c>
      <c r="P70" s="29">
        <v>1.89</v>
      </c>
      <c r="Q70" s="29">
        <v>1.89</v>
      </c>
      <c r="R70" s="29">
        <v>1.89</v>
      </c>
      <c r="S70" s="29">
        <v>1.89</v>
      </c>
      <c r="T70" s="29">
        <v>1.89</v>
      </c>
      <c r="U70" s="29">
        <v>1.89</v>
      </c>
      <c r="V70" s="29">
        <v>1.89</v>
      </c>
      <c r="W70" s="29">
        <v>1.89</v>
      </c>
      <c r="X70" s="29">
        <v>1.89</v>
      </c>
      <c r="Y70" s="29">
        <v>1.89</v>
      </c>
      <c r="Z70" s="29">
        <v>1.89</v>
      </c>
      <c r="AA70" s="29">
        <v>1.89</v>
      </c>
      <c r="AB70" s="29">
        <v>1.89</v>
      </c>
      <c r="AC70" s="29">
        <v>1.89</v>
      </c>
      <c r="AD70" s="29">
        <v>1.89</v>
      </c>
      <c r="AE70" s="29">
        <v>1.89</v>
      </c>
      <c r="AF70" s="29">
        <v>1.89</v>
      </c>
      <c r="AG70" s="29">
        <v>1.89</v>
      </c>
      <c r="AH70" s="29">
        <v>5.7</v>
      </c>
      <c r="AI70" s="29">
        <v>7.6</v>
      </c>
    </row>
    <row r="71" spans="1:35" ht="15" x14ac:dyDescent="0.25">
      <c r="A71" s="142" t="s">
        <v>115</v>
      </c>
      <c r="B71" s="136" t="s">
        <v>116</v>
      </c>
      <c r="C71" s="26" t="s">
        <v>67</v>
      </c>
      <c r="D71" s="27">
        <f t="shared" ref="D71:D91" si="8">E71+F71+G71+H71+I71+J71+K71+L71+M71+N71+O71+P71+Q71+R71+S71+T71+U71+V71+W71+X71+Y71+Z71+AA71+AB71+AC71+AD71+AE71+AF71+AG71+AH71+AI71</f>
        <v>9.5000000000000057E-2</v>
      </c>
      <c r="E71" s="42">
        <v>1E-3</v>
      </c>
      <c r="F71" s="42">
        <v>3.0000000000000001E-3</v>
      </c>
      <c r="G71" s="42">
        <v>1E-3</v>
      </c>
      <c r="H71" s="42">
        <v>1E-3</v>
      </c>
      <c r="I71" s="42">
        <v>1E-3</v>
      </c>
      <c r="J71" s="42">
        <v>3.0000000000000001E-3</v>
      </c>
      <c r="K71" s="42">
        <v>3.0000000000000001E-3</v>
      </c>
      <c r="L71" s="42">
        <v>1E-3</v>
      </c>
      <c r="M71" s="42">
        <v>3.0000000000000001E-3</v>
      </c>
      <c r="N71" s="42">
        <v>3.0000000000000001E-3</v>
      </c>
      <c r="O71" s="42">
        <v>3.0000000000000001E-3</v>
      </c>
      <c r="P71" s="42">
        <v>3.0000000000000001E-3</v>
      </c>
      <c r="Q71" s="42">
        <v>4.0000000000000001E-3</v>
      </c>
      <c r="R71" s="42">
        <v>4.0000000000000001E-3</v>
      </c>
      <c r="S71" s="42">
        <v>4.0000000000000001E-3</v>
      </c>
      <c r="T71" s="42">
        <v>4.0000000000000001E-3</v>
      </c>
      <c r="U71" s="42">
        <v>4.0000000000000001E-3</v>
      </c>
      <c r="V71" s="42">
        <v>4.0000000000000001E-3</v>
      </c>
      <c r="W71" s="42">
        <v>4.0000000000000001E-3</v>
      </c>
      <c r="X71" s="42">
        <v>4.0000000000000001E-3</v>
      </c>
      <c r="Y71" s="42">
        <v>4.0000000000000001E-3</v>
      </c>
      <c r="Z71" s="29">
        <v>4.0000000000000001E-3</v>
      </c>
      <c r="AA71" s="42">
        <v>3.0000000000000001E-3</v>
      </c>
      <c r="AB71" s="29">
        <v>4.0000000000000001E-3</v>
      </c>
      <c r="AC71" s="42">
        <v>4.0000000000000001E-3</v>
      </c>
      <c r="AD71" s="42">
        <v>3.0000000000000001E-3</v>
      </c>
      <c r="AE71" s="42">
        <v>3.0000000000000001E-3</v>
      </c>
      <c r="AF71" s="42">
        <v>3.0000000000000001E-3</v>
      </c>
      <c r="AG71" s="42">
        <v>3.0000000000000001E-3</v>
      </c>
      <c r="AH71" s="42">
        <v>3.0000000000000001E-3</v>
      </c>
      <c r="AI71" s="42">
        <v>3.0000000000000001E-3</v>
      </c>
    </row>
    <row r="72" spans="1:35" ht="15" x14ac:dyDescent="0.25">
      <c r="A72" s="143"/>
      <c r="B72" s="137"/>
      <c r="C72" s="26" t="s">
        <v>39</v>
      </c>
      <c r="D72" s="27">
        <f t="shared" si="8"/>
        <v>125.87499999999993</v>
      </c>
      <c r="E72" s="29">
        <v>1.325</v>
      </c>
      <c r="F72" s="29">
        <v>3.9750000000000001</v>
      </c>
      <c r="G72" s="29">
        <v>1.325</v>
      </c>
      <c r="H72" s="29">
        <v>1.325</v>
      </c>
      <c r="I72" s="29">
        <v>1.325</v>
      </c>
      <c r="J72" s="29">
        <v>3.9750000000000001</v>
      </c>
      <c r="K72" s="29">
        <v>3.9750000000000001</v>
      </c>
      <c r="L72" s="29">
        <v>1.325</v>
      </c>
      <c r="M72" s="29">
        <v>3.9750000000000001</v>
      </c>
      <c r="N72" s="29">
        <v>3.9750000000000001</v>
      </c>
      <c r="O72" s="29">
        <v>3.9750000000000001</v>
      </c>
      <c r="P72" s="29">
        <v>3.9750000000000001</v>
      </c>
      <c r="Q72" s="29">
        <v>5.3</v>
      </c>
      <c r="R72" s="29">
        <v>5.3</v>
      </c>
      <c r="S72" s="29">
        <v>5.3</v>
      </c>
      <c r="T72" s="29">
        <v>5.3</v>
      </c>
      <c r="U72" s="29">
        <v>5.3</v>
      </c>
      <c r="V72" s="29">
        <v>5.3</v>
      </c>
      <c r="W72" s="29">
        <v>5.3</v>
      </c>
      <c r="X72" s="29">
        <v>5.3</v>
      </c>
      <c r="Y72" s="29">
        <v>5.3</v>
      </c>
      <c r="Z72" s="29">
        <v>5.3</v>
      </c>
      <c r="AA72" s="29">
        <v>3.9750000000000001</v>
      </c>
      <c r="AB72" s="29">
        <v>5.3</v>
      </c>
      <c r="AC72" s="29">
        <v>5.3</v>
      </c>
      <c r="AD72" s="29">
        <v>3.9750000000000001</v>
      </c>
      <c r="AE72" s="29">
        <v>3.9750000000000001</v>
      </c>
      <c r="AF72" s="29">
        <v>3.9750000000000001</v>
      </c>
      <c r="AG72" s="29">
        <v>3.9750000000000001</v>
      </c>
      <c r="AH72" s="29">
        <v>3.9750000000000001</v>
      </c>
      <c r="AI72" s="29">
        <v>3.9750000000000001</v>
      </c>
    </row>
    <row r="73" spans="1:35" ht="15" x14ac:dyDescent="0.25">
      <c r="A73" s="142" t="s">
        <v>117</v>
      </c>
      <c r="B73" s="136" t="s">
        <v>118</v>
      </c>
      <c r="C73" s="26" t="s">
        <v>67</v>
      </c>
      <c r="D73" s="27">
        <f t="shared" si="8"/>
        <v>7.1000000000000021E-2</v>
      </c>
      <c r="E73" s="29">
        <v>1E-3</v>
      </c>
      <c r="F73" s="29">
        <v>1.2E-2</v>
      </c>
      <c r="G73" s="29">
        <v>1E-3</v>
      </c>
      <c r="H73" s="29">
        <v>1E-3</v>
      </c>
      <c r="I73" s="29">
        <v>1E-3</v>
      </c>
      <c r="J73" s="29">
        <v>1E-3</v>
      </c>
      <c r="K73" s="29">
        <v>1.2E-2</v>
      </c>
      <c r="L73" s="29">
        <v>3.0000000000000001E-3</v>
      </c>
      <c r="M73" s="29">
        <v>4.0000000000000001E-3</v>
      </c>
      <c r="N73" s="29">
        <v>1E-3</v>
      </c>
      <c r="O73" s="29">
        <v>1E-3</v>
      </c>
      <c r="P73" s="29">
        <v>1E-3</v>
      </c>
      <c r="Q73" s="29">
        <v>5.0000000000000001E-3</v>
      </c>
      <c r="R73" s="29">
        <v>2E-3</v>
      </c>
      <c r="S73" s="29">
        <v>2E-3</v>
      </c>
      <c r="T73" s="29">
        <v>2E-3</v>
      </c>
      <c r="U73" s="29">
        <v>1E-3</v>
      </c>
      <c r="V73" s="29">
        <v>1E-3</v>
      </c>
      <c r="W73" s="29">
        <v>1E-3</v>
      </c>
      <c r="X73" s="29">
        <v>1E-3</v>
      </c>
      <c r="Y73" s="29">
        <v>1E-3</v>
      </c>
      <c r="Z73" s="29"/>
      <c r="AA73" s="29">
        <v>1E-3</v>
      </c>
      <c r="AB73" s="29"/>
      <c r="AC73" s="29">
        <v>1E-3</v>
      </c>
      <c r="AD73" s="29">
        <v>1E-3</v>
      </c>
      <c r="AE73" s="29">
        <v>1E-3</v>
      </c>
      <c r="AF73" s="29">
        <v>1E-3</v>
      </c>
      <c r="AG73" s="29">
        <v>1E-3</v>
      </c>
      <c r="AH73" s="29">
        <v>5.0000000000000001E-3</v>
      </c>
      <c r="AI73" s="29">
        <v>5.0000000000000001E-3</v>
      </c>
    </row>
    <row r="74" spans="1:35" ht="15" x14ac:dyDescent="0.25">
      <c r="A74" s="143"/>
      <c r="B74" s="137"/>
      <c r="C74" s="26" t="s">
        <v>39</v>
      </c>
      <c r="D74" s="27">
        <f t="shared" si="8"/>
        <v>82.100000000000009</v>
      </c>
      <c r="E74" s="29">
        <v>1.1599999999999999</v>
      </c>
      <c r="F74" s="29">
        <v>13.875999999999999</v>
      </c>
      <c r="G74" s="29">
        <v>1.1599999999999999</v>
      </c>
      <c r="H74" s="29">
        <v>1.1599999999999999</v>
      </c>
      <c r="I74" s="29">
        <v>1.1599999999999999</v>
      </c>
      <c r="J74" s="29">
        <v>1.1559999999999999</v>
      </c>
      <c r="K74" s="29">
        <v>13.875999999999999</v>
      </c>
      <c r="L74" s="29">
        <v>3.468</v>
      </c>
      <c r="M74" s="29">
        <v>4.6239999999999997</v>
      </c>
      <c r="N74" s="29">
        <v>1.1559999999999999</v>
      </c>
      <c r="O74" s="29">
        <v>1.1559999999999999</v>
      </c>
      <c r="P74" s="29">
        <v>1.1559999999999999</v>
      </c>
      <c r="Q74" s="29">
        <v>5.78</v>
      </c>
      <c r="R74" s="29">
        <v>2.3119999999999998</v>
      </c>
      <c r="S74" s="29">
        <v>2.3119999999999998</v>
      </c>
      <c r="T74" s="29">
        <v>2.3119999999999998</v>
      </c>
      <c r="U74" s="29">
        <v>1.1559999999999999</v>
      </c>
      <c r="V74" s="29">
        <v>1.1559999999999999</v>
      </c>
      <c r="W74" s="29">
        <v>1.1559999999999999</v>
      </c>
      <c r="X74" s="29">
        <v>1.1559999999999999</v>
      </c>
      <c r="Y74" s="29">
        <v>1.1559999999999999</v>
      </c>
      <c r="Z74" s="29"/>
      <c r="AA74" s="29">
        <v>1.1559999999999999</v>
      </c>
      <c r="AB74" s="29"/>
      <c r="AC74" s="29">
        <v>1.1559999999999999</v>
      </c>
      <c r="AD74" s="29">
        <v>1.1559999999999999</v>
      </c>
      <c r="AE74" s="29">
        <v>1.1559999999999999</v>
      </c>
      <c r="AF74" s="29">
        <v>1.1559999999999999</v>
      </c>
      <c r="AG74" s="29">
        <v>1.1559999999999999</v>
      </c>
      <c r="AH74" s="29">
        <v>5.78</v>
      </c>
      <c r="AI74" s="29">
        <v>5.78</v>
      </c>
    </row>
    <row r="75" spans="1:35" ht="15" x14ac:dyDescent="0.25">
      <c r="A75" s="142" t="s">
        <v>119</v>
      </c>
      <c r="B75" s="136" t="s">
        <v>120</v>
      </c>
      <c r="C75" s="26" t="s">
        <v>67</v>
      </c>
      <c r="D75" s="27">
        <f t="shared" si="8"/>
        <v>6.3000000000000028E-2</v>
      </c>
      <c r="E75" s="29">
        <v>2E-3</v>
      </c>
      <c r="F75" s="29">
        <v>1.0999999999999999E-2</v>
      </c>
      <c r="G75" s="29">
        <v>2E-3</v>
      </c>
      <c r="H75" s="29">
        <v>2E-3</v>
      </c>
      <c r="I75" s="29">
        <v>1E-3</v>
      </c>
      <c r="J75" s="29">
        <v>1E-3</v>
      </c>
      <c r="K75" s="29">
        <v>1.0999999999999999E-2</v>
      </c>
      <c r="L75" s="29">
        <v>2E-3</v>
      </c>
      <c r="M75" s="29">
        <v>1E-3</v>
      </c>
      <c r="N75" s="29">
        <v>1E-3</v>
      </c>
      <c r="O75" s="29">
        <v>1E-3</v>
      </c>
      <c r="P75" s="29">
        <v>2E-3</v>
      </c>
      <c r="Q75" s="29">
        <v>4.0000000000000001E-3</v>
      </c>
      <c r="R75" s="29">
        <v>1E-3</v>
      </c>
      <c r="S75" s="29">
        <v>1E-3</v>
      </c>
      <c r="T75" s="29">
        <v>1E-3</v>
      </c>
      <c r="U75" s="29">
        <v>1E-3</v>
      </c>
      <c r="V75" s="29">
        <v>1E-3</v>
      </c>
      <c r="W75" s="29">
        <v>1E-3</v>
      </c>
      <c r="X75" s="29">
        <v>1E-3</v>
      </c>
      <c r="Y75" s="29">
        <v>1E-3</v>
      </c>
      <c r="Z75" s="29">
        <v>1E-3</v>
      </c>
      <c r="AA75" s="29">
        <v>1E-3</v>
      </c>
      <c r="AB75" s="29">
        <v>1E-3</v>
      </c>
      <c r="AC75" s="29">
        <v>1E-3</v>
      </c>
      <c r="AD75" s="29">
        <v>1E-3</v>
      </c>
      <c r="AE75" s="29">
        <v>1E-3</v>
      </c>
      <c r="AF75" s="29">
        <v>1E-3</v>
      </c>
      <c r="AG75" s="29">
        <v>1E-3</v>
      </c>
      <c r="AH75" s="29">
        <v>3.0000000000000001E-3</v>
      </c>
      <c r="AI75" s="29">
        <v>3.0000000000000001E-3</v>
      </c>
    </row>
    <row r="76" spans="1:35" ht="15.75" customHeight="1" thickBot="1" x14ac:dyDescent="0.3">
      <c r="A76" s="154"/>
      <c r="B76" s="180"/>
      <c r="C76" s="45" t="s">
        <v>39</v>
      </c>
      <c r="D76" s="36">
        <f t="shared" si="8"/>
        <v>87.69599999999997</v>
      </c>
      <c r="E76" s="88">
        <v>2.7839999999999998</v>
      </c>
      <c r="F76" s="88">
        <v>15.311999999999999</v>
      </c>
      <c r="G76" s="88">
        <v>2.7839999999999998</v>
      </c>
      <c r="H76" s="88">
        <v>2.7839999999999998</v>
      </c>
      <c r="I76" s="88">
        <v>1.3919999999999999</v>
      </c>
      <c r="J76" s="88">
        <v>1.3919999999999999</v>
      </c>
      <c r="K76" s="88">
        <v>15.311999999999999</v>
      </c>
      <c r="L76" s="88">
        <v>2.7839999999999998</v>
      </c>
      <c r="M76" s="88">
        <v>1.3919999999999999</v>
      </c>
      <c r="N76" s="88">
        <v>1.3919999999999999</v>
      </c>
      <c r="O76" s="88">
        <v>1.3919999999999999</v>
      </c>
      <c r="P76" s="88">
        <v>2.7839999999999998</v>
      </c>
      <c r="Q76" s="88">
        <v>5.5679999999999996</v>
      </c>
      <c r="R76" s="88">
        <v>1.3919999999999999</v>
      </c>
      <c r="S76" s="88">
        <v>1.3919999999999999</v>
      </c>
      <c r="T76" s="88">
        <v>1.3919999999999999</v>
      </c>
      <c r="U76" s="88">
        <v>1.3919999999999999</v>
      </c>
      <c r="V76" s="88">
        <v>1.3919999999999999</v>
      </c>
      <c r="W76" s="88">
        <v>1.3919999999999999</v>
      </c>
      <c r="X76" s="88">
        <v>1.3919999999999999</v>
      </c>
      <c r="Y76" s="88">
        <v>1.3919999999999999</v>
      </c>
      <c r="Z76" s="88">
        <v>1.3919999999999999</v>
      </c>
      <c r="AA76" s="88">
        <v>1.3919999999999999</v>
      </c>
      <c r="AB76" s="88">
        <v>1.3919999999999999</v>
      </c>
      <c r="AC76" s="88">
        <v>1.3919999999999999</v>
      </c>
      <c r="AD76" s="88">
        <v>1.3919999999999999</v>
      </c>
      <c r="AE76" s="88">
        <v>1.3919999999999999</v>
      </c>
      <c r="AF76" s="88">
        <v>1.3919999999999999</v>
      </c>
      <c r="AG76" s="88">
        <v>1.3919999999999999</v>
      </c>
      <c r="AH76" s="88">
        <v>4.1760000000000002</v>
      </c>
      <c r="AI76" s="88">
        <v>4.1760000000000002</v>
      </c>
    </row>
    <row r="77" spans="1:35" ht="15" x14ac:dyDescent="0.25">
      <c r="A77" s="153" t="s">
        <v>121</v>
      </c>
      <c r="B77" s="161" t="s">
        <v>122</v>
      </c>
      <c r="C77" s="46" t="s">
        <v>62</v>
      </c>
      <c r="D77" s="16">
        <f t="shared" si="8"/>
        <v>26</v>
      </c>
      <c r="E77" s="39">
        <v>0</v>
      </c>
      <c r="F77" s="39">
        <v>5</v>
      </c>
      <c r="G77" s="39"/>
      <c r="H77" s="39"/>
      <c r="I77" s="39"/>
      <c r="J77" s="39">
        <v>3</v>
      </c>
      <c r="K77" s="39">
        <v>5</v>
      </c>
      <c r="L77" s="39"/>
      <c r="M77" s="39">
        <v>2</v>
      </c>
      <c r="N77" s="39">
        <v>2</v>
      </c>
      <c r="O77" s="39"/>
      <c r="P77" s="39"/>
      <c r="Q77" s="41">
        <v>2</v>
      </c>
      <c r="R77" s="41"/>
      <c r="S77" s="41"/>
      <c r="T77" s="41">
        <v>2</v>
      </c>
      <c r="U77" s="41"/>
      <c r="V77" s="41"/>
      <c r="W77" s="41"/>
      <c r="X77" s="41"/>
      <c r="Y77" s="41"/>
      <c r="Z77" s="39"/>
      <c r="AA77" s="39"/>
      <c r="AB77" s="39"/>
      <c r="AC77" s="41">
        <v>1</v>
      </c>
      <c r="AD77" s="41"/>
      <c r="AE77" s="41"/>
      <c r="AF77" s="41"/>
      <c r="AG77" s="41"/>
      <c r="AH77" s="39">
        <v>2</v>
      </c>
      <c r="AI77" s="39">
        <v>2</v>
      </c>
    </row>
    <row r="78" spans="1:35" ht="15.75" thickBot="1" x14ac:dyDescent="0.3">
      <c r="A78" s="154"/>
      <c r="B78" s="162"/>
      <c r="C78" s="48" t="s">
        <v>39</v>
      </c>
      <c r="D78" s="36">
        <f t="shared" si="8"/>
        <v>203.93500000000003</v>
      </c>
      <c r="E78" s="51">
        <v>0</v>
      </c>
      <c r="F78" s="50">
        <v>44.984999999999999</v>
      </c>
      <c r="G78" s="50"/>
      <c r="H78" s="50"/>
      <c r="I78" s="51"/>
      <c r="J78" s="50">
        <v>22.190999999999999</v>
      </c>
      <c r="K78" s="50">
        <v>40.645000000000003</v>
      </c>
      <c r="L78" s="51"/>
      <c r="M78" s="50">
        <v>14.794</v>
      </c>
      <c r="N78" s="50">
        <v>14.794</v>
      </c>
      <c r="O78" s="50"/>
      <c r="P78" s="50"/>
      <c r="Q78" s="50">
        <v>14.794</v>
      </c>
      <c r="R78" s="50"/>
      <c r="S78" s="50"/>
      <c r="T78" s="50">
        <v>14.794</v>
      </c>
      <c r="U78" s="50"/>
      <c r="V78" s="50"/>
      <c r="W78" s="50"/>
      <c r="X78" s="50"/>
      <c r="Y78" s="50"/>
      <c r="Z78" s="50"/>
      <c r="AA78" s="50"/>
      <c r="AB78" s="50"/>
      <c r="AC78" s="50">
        <v>7.35</v>
      </c>
      <c r="AD78" s="50"/>
      <c r="AE78" s="50"/>
      <c r="AF78" s="50"/>
      <c r="AG78" s="50"/>
      <c r="AH78" s="50">
        <v>14.794</v>
      </c>
      <c r="AI78" s="50">
        <v>14.794</v>
      </c>
    </row>
    <row r="79" spans="1:35" ht="15" x14ac:dyDescent="0.25">
      <c r="A79" s="153" t="s">
        <v>123</v>
      </c>
      <c r="B79" s="164" t="s">
        <v>124</v>
      </c>
      <c r="C79" s="52" t="s">
        <v>62</v>
      </c>
      <c r="D79" s="16">
        <f t="shared" si="8"/>
        <v>511</v>
      </c>
      <c r="E79" s="62">
        <v>8</v>
      </c>
      <c r="F79" s="62">
        <v>25</v>
      </c>
      <c r="G79" s="62">
        <v>12</v>
      </c>
      <c r="H79" s="62">
        <v>12</v>
      </c>
      <c r="I79" s="62">
        <v>10</v>
      </c>
      <c r="J79" s="62">
        <v>10</v>
      </c>
      <c r="K79" s="62">
        <v>25</v>
      </c>
      <c r="L79" s="62">
        <v>10</v>
      </c>
      <c r="M79" s="62">
        <v>10</v>
      </c>
      <c r="N79" s="62">
        <v>10</v>
      </c>
      <c r="O79" s="62">
        <v>15</v>
      </c>
      <c r="P79" s="62">
        <v>15</v>
      </c>
      <c r="Q79" s="62">
        <v>15</v>
      </c>
      <c r="R79" s="62">
        <v>15</v>
      </c>
      <c r="S79" s="62">
        <v>15</v>
      </c>
      <c r="T79" s="62">
        <v>15</v>
      </c>
      <c r="U79" s="62">
        <v>15</v>
      </c>
      <c r="V79" s="62">
        <v>12</v>
      </c>
      <c r="W79" s="62">
        <v>20</v>
      </c>
      <c r="X79" s="62">
        <v>10</v>
      </c>
      <c r="Y79" s="62">
        <v>15</v>
      </c>
      <c r="Z79" s="62">
        <v>46</v>
      </c>
      <c r="AA79" s="62">
        <v>15</v>
      </c>
      <c r="AB79" s="62">
        <v>46</v>
      </c>
      <c r="AC79" s="62">
        <v>10</v>
      </c>
      <c r="AD79" s="62">
        <v>15</v>
      </c>
      <c r="AE79" s="62">
        <v>15</v>
      </c>
      <c r="AF79" s="62">
        <v>15</v>
      </c>
      <c r="AG79" s="62">
        <v>15</v>
      </c>
      <c r="AH79" s="62">
        <v>20</v>
      </c>
      <c r="AI79" s="62">
        <v>20</v>
      </c>
    </row>
    <row r="80" spans="1:35" ht="15.75" thickBot="1" x14ac:dyDescent="0.3">
      <c r="A80" s="154"/>
      <c r="B80" s="174"/>
      <c r="C80" s="45" t="s">
        <v>39</v>
      </c>
      <c r="D80" s="36">
        <f t="shared" si="8"/>
        <v>608.39600000000019</v>
      </c>
      <c r="E80" s="50">
        <v>9.5250000000000004</v>
      </c>
      <c r="F80" s="50">
        <v>29.765000000000001</v>
      </c>
      <c r="G80" s="50">
        <v>14.286</v>
      </c>
      <c r="H80" s="50">
        <v>14.286</v>
      </c>
      <c r="I80" s="50">
        <v>11.904999999999999</v>
      </c>
      <c r="J80" s="50">
        <v>11.904999999999999</v>
      </c>
      <c r="K80" s="50">
        <v>29.765000000000001</v>
      </c>
      <c r="L80" s="50">
        <v>11.904999999999999</v>
      </c>
      <c r="M80" s="50">
        <v>11.904999999999999</v>
      </c>
      <c r="N80" s="50">
        <v>11.904999999999999</v>
      </c>
      <c r="O80" s="50">
        <v>17.86</v>
      </c>
      <c r="P80" s="50">
        <v>17.86</v>
      </c>
      <c r="Q80" s="50">
        <v>17.86</v>
      </c>
      <c r="R80" s="50">
        <v>17.86</v>
      </c>
      <c r="S80" s="50">
        <v>17.86</v>
      </c>
      <c r="T80" s="50">
        <v>17.86</v>
      </c>
      <c r="U80" s="50">
        <v>17.86</v>
      </c>
      <c r="V80" s="50">
        <v>14.286</v>
      </c>
      <c r="W80" s="50">
        <v>23.812000000000001</v>
      </c>
      <c r="X80" s="50">
        <v>11.904999999999999</v>
      </c>
      <c r="Y80" s="50">
        <v>17.86</v>
      </c>
      <c r="Z80" s="50">
        <v>54.765999999999998</v>
      </c>
      <c r="AA80" s="50">
        <v>17.86</v>
      </c>
      <c r="AB80" s="50">
        <v>54.765999999999998</v>
      </c>
      <c r="AC80" s="50">
        <v>11.904999999999999</v>
      </c>
      <c r="AD80" s="50">
        <v>17.86</v>
      </c>
      <c r="AE80" s="50">
        <v>17.86</v>
      </c>
      <c r="AF80" s="50">
        <v>17.86</v>
      </c>
      <c r="AG80" s="50">
        <v>17.86</v>
      </c>
      <c r="AH80" s="50">
        <v>23.812000000000001</v>
      </c>
      <c r="AI80" s="50">
        <v>23.812000000000001</v>
      </c>
    </row>
    <row r="81" spans="1:36" s="24" customFormat="1" ht="15.75" thickBot="1" x14ac:dyDescent="0.3">
      <c r="A81" s="89" t="s">
        <v>125</v>
      </c>
      <c r="B81" s="90" t="s">
        <v>126</v>
      </c>
      <c r="C81" s="91" t="s">
        <v>39</v>
      </c>
      <c r="D81" s="80">
        <f t="shared" si="8"/>
        <v>695.75600000000009</v>
      </c>
      <c r="E81" s="81">
        <f t="shared" ref="E81:AI81" si="9">E83+E85+E87</f>
        <v>8.2219999999999995</v>
      </c>
      <c r="F81" s="81">
        <f t="shared" si="9"/>
        <v>28.480999999999998</v>
      </c>
      <c r="G81" s="81">
        <f t="shared" si="9"/>
        <v>7.8359999999999994</v>
      </c>
      <c r="H81" s="81">
        <f t="shared" si="9"/>
        <v>7.8359999999999994</v>
      </c>
      <c r="I81" s="81">
        <f t="shared" si="9"/>
        <v>8.7199999999999989</v>
      </c>
      <c r="J81" s="81">
        <f t="shared" si="9"/>
        <v>32.515999999999998</v>
      </c>
      <c r="K81" s="81">
        <f t="shared" si="9"/>
        <v>26.551000000000002</v>
      </c>
      <c r="L81" s="81">
        <f t="shared" si="9"/>
        <v>11.236000000000001</v>
      </c>
      <c r="M81" s="81">
        <f t="shared" si="9"/>
        <v>7.8359999999999994</v>
      </c>
      <c r="N81" s="81">
        <f t="shared" si="9"/>
        <v>16.901</v>
      </c>
      <c r="O81" s="81">
        <f t="shared" si="9"/>
        <v>7.8359999999999994</v>
      </c>
      <c r="P81" s="81">
        <f t="shared" si="9"/>
        <v>22.567</v>
      </c>
      <c r="Q81" s="72">
        <f t="shared" si="9"/>
        <v>7.8359999999999994</v>
      </c>
      <c r="R81" s="72">
        <f t="shared" si="9"/>
        <v>13.501999999999999</v>
      </c>
      <c r="S81" s="72">
        <f t="shared" si="9"/>
        <v>21.434000000000001</v>
      </c>
      <c r="T81" s="72">
        <f t="shared" si="9"/>
        <v>37.048000000000002</v>
      </c>
      <c r="U81" s="72">
        <f t="shared" si="9"/>
        <v>13.501999999999999</v>
      </c>
      <c r="V81" s="72">
        <f t="shared" si="9"/>
        <v>37.048000000000002</v>
      </c>
      <c r="W81" s="72">
        <f t="shared" si="9"/>
        <v>21.434000000000001</v>
      </c>
      <c r="X81" s="72">
        <f t="shared" si="9"/>
        <v>7.8359999999999994</v>
      </c>
      <c r="Y81" s="72">
        <f t="shared" si="9"/>
        <v>8.9689999999999994</v>
      </c>
      <c r="Z81" s="81">
        <f>Z83+Z85+Z87</f>
        <v>81.488</v>
      </c>
      <c r="AA81" s="81">
        <f>AA83+AA85+AA87</f>
        <v>16.901</v>
      </c>
      <c r="AB81" s="81">
        <f>AB83+AB85+AB87</f>
        <v>45.228999999999999</v>
      </c>
      <c r="AC81" s="81">
        <f>AC83+AC85+AC87</f>
        <v>16.901</v>
      </c>
      <c r="AD81" s="72">
        <f t="shared" si="9"/>
        <v>21.434000000000001</v>
      </c>
      <c r="AE81" s="72">
        <f t="shared" si="9"/>
        <v>21.434000000000001</v>
      </c>
      <c r="AF81" s="72">
        <f t="shared" si="9"/>
        <v>19.166999999999998</v>
      </c>
      <c r="AG81" s="72">
        <f t="shared" si="9"/>
        <v>45.228999999999999</v>
      </c>
      <c r="AH81" s="81">
        <f t="shared" si="9"/>
        <v>51.143000000000001</v>
      </c>
      <c r="AI81" s="81">
        <f t="shared" si="9"/>
        <v>21.683</v>
      </c>
    </row>
    <row r="82" spans="1:36" s="24" customFormat="1" ht="15" x14ac:dyDescent="0.25">
      <c r="A82" s="181">
        <v>25</v>
      </c>
      <c r="B82" s="189" t="s">
        <v>127</v>
      </c>
      <c r="C82" s="92" t="s">
        <v>67</v>
      </c>
      <c r="D82" s="53">
        <f t="shared" si="8"/>
        <v>0.19800000000000012</v>
      </c>
      <c r="E82" s="54">
        <v>3.0000000000000001E-3</v>
      </c>
      <c r="F82" s="54">
        <v>7.0000000000000001E-3</v>
      </c>
      <c r="G82" s="54">
        <v>6.0000000000000001E-3</v>
      </c>
      <c r="H82" s="54">
        <v>6.0000000000000001E-3</v>
      </c>
      <c r="I82" s="54">
        <v>5.0000000000000001E-3</v>
      </c>
      <c r="J82" s="54">
        <v>5.0000000000000001E-3</v>
      </c>
      <c r="K82" s="54">
        <v>2.1999999999999999E-2</v>
      </c>
      <c r="L82" s="54">
        <v>6.0000000000000001E-3</v>
      </c>
      <c r="M82" s="54">
        <v>6.0000000000000001E-3</v>
      </c>
      <c r="N82" s="54">
        <v>6.0000000000000001E-3</v>
      </c>
      <c r="O82" s="54">
        <v>6.0000000000000001E-3</v>
      </c>
      <c r="P82" s="54">
        <v>6.0000000000000001E-3</v>
      </c>
      <c r="Q82" s="54">
        <v>6.0000000000000001E-3</v>
      </c>
      <c r="R82" s="54">
        <v>6.0000000000000001E-3</v>
      </c>
      <c r="S82" s="54">
        <v>6.0000000000000001E-3</v>
      </c>
      <c r="T82" s="54">
        <v>5.0000000000000001E-3</v>
      </c>
      <c r="U82" s="54">
        <v>6.0000000000000001E-3</v>
      </c>
      <c r="V82" s="54">
        <v>5.0000000000000001E-3</v>
      </c>
      <c r="W82" s="54">
        <v>6.0000000000000001E-3</v>
      </c>
      <c r="X82" s="54">
        <v>6.0000000000000001E-3</v>
      </c>
      <c r="Y82" s="54">
        <v>6.0000000000000001E-3</v>
      </c>
      <c r="Z82" s="54">
        <v>6.0000000000000001E-3</v>
      </c>
      <c r="AA82" s="54">
        <v>6.0000000000000001E-3</v>
      </c>
      <c r="AB82" s="54">
        <v>6.0000000000000001E-3</v>
      </c>
      <c r="AC82" s="54">
        <v>6.0000000000000001E-3</v>
      </c>
      <c r="AD82" s="54">
        <v>6.0000000000000001E-3</v>
      </c>
      <c r="AE82" s="54">
        <v>6.0000000000000001E-3</v>
      </c>
      <c r="AF82" s="54">
        <v>6.0000000000000001E-3</v>
      </c>
      <c r="AG82" s="54">
        <v>6.0000000000000001E-3</v>
      </c>
      <c r="AH82" s="54">
        <v>7.0000000000000001E-3</v>
      </c>
      <c r="AI82" s="54">
        <v>7.0000000000000001E-3</v>
      </c>
    </row>
    <row r="83" spans="1:36" s="24" customFormat="1" ht="15.75" thickBot="1" x14ac:dyDescent="0.3">
      <c r="A83" s="182"/>
      <c r="B83" s="190"/>
      <c r="C83" s="93" t="s">
        <v>39</v>
      </c>
      <c r="D83" s="36">
        <f t="shared" si="8"/>
        <v>49.302000000000007</v>
      </c>
      <c r="E83" s="49">
        <v>0.747</v>
      </c>
      <c r="F83" s="49">
        <v>1.7430000000000001</v>
      </c>
      <c r="G83" s="49">
        <v>1.494</v>
      </c>
      <c r="H83" s="49">
        <v>1.494</v>
      </c>
      <c r="I83" s="49">
        <v>1.2450000000000001</v>
      </c>
      <c r="J83" s="49">
        <v>1.2450000000000001</v>
      </c>
      <c r="K83" s="49">
        <v>5.4779999999999998</v>
      </c>
      <c r="L83" s="49">
        <v>1.494</v>
      </c>
      <c r="M83" s="49">
        <v>1.494</v>
      </c>
      <c r="N83" s="49">
        <v>1.494</v>
      </c>
      <c r="O83" s="49">
        <v>1.494</v>
      </c>
      <c r="P83" s="49">
        <v>1.494</v>
      </c>
      <c r="Q83" s="49">
        <v>1.494</v>
      </c>
      <c r="R83" s="49">
        <v>1.494</v>
      </c>
      <c r="S83" s="49">
        <v>1.494</v>
      </c>
      <c r="T83" s="49">
        <v>1.2450000000000001</v>
      </c>
      <c r="U83" s="49">
        <v>1.494</v>
      </c>
      <c r="V83" s="49">
        <v>1.2450000000000001</v>
      </c>
      <c r="W83" s="49">
        <v>1.494</v>
      </c>
      <c r="X83" s="49">
        <v>1.494</v>
      </c>
      <c r="Y83" s="49">
        <v>1.494</v>
      </c>
      <c r="Z83" s="49">
        <v>1.494</v>
      </c>
      <c r="AA83" s="49">
        <v>1.494</v>
      </c>
      <c r="AB83" s="49">
        <v>1.494</v>
      </c>
      <c r="AC83" s="49">
        <v>1.494</v>
      </c>
      <c r="AD83" s="49">
        <v>1.494</v>
      </c>
      <c r="AE83" s="49">
        <v>1.494</v>
      </c>
      <c r="AF83" s="49">
        <v>1.494</v>
      </c>
      <c r="AG83" s="49">
        <v>1.494</v>
      </c>
      <c r="AH83" s="49">
        <v>1.7430000000000001</v>
      </c>
      <c r="AI83" s="49">
        <v>1.7430000000000001</v>
      </c>
    </row>
    <row r="84" spans="1:36" s="24" customFormat="1" ht="15" customHeight="1" x14ac:dyDescent="0.25">
      <c r="A84" s="181">
        <v>26</v>
      </c>
      <c r="B84" s="183" t="s">
        <v>128</v>
      </c>
      <c r="C84" s="94" t="s">
        <v>62</v>
      </c>
      <c r="D84" s="16">
        <f t="shared" si="8"/>
        <v>459</v>
      </c>
      <c r="E84" s="39">
        <v>3</v>
      </c>
      <c r="F84" s="39">
        <v>20</v>
      </c>
      <c r="G84" s="39">
        <v>2</v>
      </c>
      <c r="H84" s="39">
        <v>2</v>
      </c>
      <c r="I84" s="39">
        <v>3</v>
      </c>
      <c r="J84" s="39">
        <v>24</v>
      </c>
      <c r="K84" s="39">
        <v>15</v>
      </c>
      <c r="L84" s="39">
        <v>5</v>
      </c>
      <c r="M84" s="39">
        <v>2</v>
      </c>
      <c r="N84" s="39">
        <v>10</v>
      </c>
      <c r="O84" s="39">
        <v>2</v>
      </c>
      <c r="P84" s="39">
        <v>15</v>
      </c>
      <c r="Q84" s="41">
        <v>2</v>
      </c>
      <c r="R84" s="41">
        <v>7</v>
      </c>
      <c r="S84" s="41">
        <v>14</v>
      </c>
      <c r="T84" s="41">
        <v>28</v>
      </c>
      <c r="U84" s="41">
        <v>7</v>
      </c>
      <c r="V84" s="41">
        <v>28</v>
      </c>
      <c r="W84" s="41">
        <v>14</v>
      </c>
      <c r="X84" s="41">
        <v>2</v>
      </c>
      <c r="Y84" s="41">
        <v>3</v>
      </c>
      <c r="Z84" s="39">
        <v>67</v>
      </c>
      <c r="AA84" s="39">
        <v>10</v>
      </c>
      <c r="AB84" s="39">
        <v>35</v>
      </c>
      <c r="AC84" s="39">
        <v>10</v>
      </c>
      <c r="AD84" s="41">
        <v>14</v>
      </c>
      <c r="AE84" s="41">
        <v>14</v>
      </c>
      <c r="AF84" s="41">
        <v>12</v>
      </c>
      <c r="AG84" s="41">
        <v>35</v>
      </c>
      <c r="AH84" s="39">
        <v>40</v>
      </c>
      <c r="AI84" s="39">
        <v>14</v>
      </c>
    </row>
    <row r="85" spans="1:36" s="24" customFormat="1" ht="15.75" thickBot="1" x14ac:dyDescent="0.3">
      <c r="A85" s="182"/>
      <c r="B85" s="184"/>
      <c r="C85" s="95" t="s">
        <v>39</v>
      </c>
      <c r="D85" s="36">
        <f t="shared" si="8"/>
        <v>520.09799999999996</v>
      </c>
      <c r="E85" s="50">
        <v>3.399</v>
      </c>
      <c r="F85" s="50">
        <v>22.661999999999999</v>
      </c>
      <c r="G85" s="50">
        <v>2.266</v>
      </c>
      <c r="H85" s="50">
        <v>2.266</v>
      </c>
      <c r="I85" s="50">
        <v>3.399</v>
      </c>
      <c r="J85" s="50">
        <v>27.195</v>
      </c>
      <c r="K85" s="50">
        <v>16.997</v>
      </c>
      <c r="L85" s="50">
        <v>5.6660000000000004</v>
      </c>
      <c r="M85" s="50">
        <v>2.266</v>
      </c>
      <c r="N85" s="50">
        <v>11.331</v>
      </c>
      <c r="O85" s="50">
        <v>2.266</v>
      </c>
      <c r="P85" s="50">
        <v>16.997</v>
      </c>
      <c r="Q85" s="50">
        <v>2.266</v>
      </c>
      <c r="R85" s="50">
        <v>7.9320000000000004</v>
      </c>
      <c r="S85" s="50">
        <v>15.864000000000001</v>
      </c>
      <c r="T85" s="50">
        <v>31.727</v>
      </c>
      <c r="U85" s="50">
        <v>7.9320000000000004</v>
      </c>
      <c r="V85" s="50">
        <v>31.727</v>
      </c>
      <c r="W85" s="50">
        <v>15.864000000000001</v>
      </c>
      <c r="X85" s="50">
        <v>2.266</v>
      </c>
      <c r="Y85" s="50">
        <v>3.399</v>
      </c>
      <c r="Z85" s="50">
        <v>75.918000000000006</v>
      </c>
      <c r="AA85" s="50">
        <v>11.331</v>
      </c>
      <c r="AB85" s="50">
        <v>39.658999999999999</v>
      </c>
      <c r="AC85" s="50">
        <v>11.331</v>
      </c>
      <c r="AD85" s="50">
        <v>15.864000000000001</v>
      </c>
      <c r="AE85" s="50">
        <v>15.864000000000001</v>
      </c>
      <c r="AF85" s="29">
        <v>13.597</v>
      </c>
      <c r="AG85" s="50">
        <v>39.658999999999999</v>
      </c>
      <c r="AH85" s="50">
        <v>45.323999999999998</v>
      </c>
      <c r="AI85" s="50">
        <v>15.864000000000001</v>
      </c>
    </row>
    <row r="86" spans="1:36" s="24" customFormat="1" ht="15" x14ac:dyDescent="0.25">
      <c r="A86" s="185" t="s">
        <v>129</v>
      </c>
      <c r="B86" s="187" t="s">
        <v>130</v>
      </c>
      <c r="C86" s="92" t="s">
        <v>62</v>
      </c>
      <c r="D86" s="16">
        <f t="shared" si="8"/>
        <v>31</v>
      </c>
      <c r="E86" s="39">
        <v>1</v>
      </c>
      <c r="F86" s="39">
        <v>1</v>
      </c>
      <c r="G86" s="39">
        <v>1</v>
      </c>
      <c r="H86" s="39">
        <v>1</v>
      </c>
      <c r="I86" s="39">
        <v>1</v>
      </c>
      <c r="J86" s="39">
        <v>1</v>
      </c>
      <c r="K86" s="39">
        <v>1</v>
      </c>
      <c r="L86" s="39">
        <v>1</v>
      </c>
      <c r="M86" s="39">
        <v>1</v>
      </c>
      <c r="N86" s="39">
        <v>1</v>
      </c>
      <c r="O86" s="39">
        <v>1</v>
      </c>
      <c r="P86" s="39">
        <v>1</v>
      </c>
      <c r="Q86" s="39">
        <v>1</v>
      </c>
      <c r="R86" s="39">
        <v>1</v>
      </c>
      <c r="S86" s="39">
        <v>1</v>
      </c>
      <c r="T86" s="39">
        <v>1</v>
      </c>
      <c r="U86" s="39">
        <v>1</v>
      </c>
      <c r="V86" s="39">
        <v>1</v>
      </c>
      <c r="W86" s="39">
        <v>1</v>
      </c>
      <c r="X86" s="39">
        <v>1</v>
      </c>
      <c r="Y86" s="39">
        <v>1</v>
      </c>
      <c r="Z86" s="39">
        <v>1</v>
      </c>
      <c r="AA86" s="39">
        <v>1</v>
      </c>
      <c r="AB86" s="39">
        <v>1</v>
      </c>
      <c r="AC86" s="39">
        <v>1</v>
      </c>
      <c r="AD86" s="39">
        <v>1</v>
      </c>
      <c r="AE86" s="39">
        <v>1</v>
      </c>
      <c r="AF86" s="39">
        <v>1</v>
      </c>
      <c r="AG86" s="39">
        <v>1</v>
      </c>
      <c r="AH86" s="39">
        <v>1</v>
      </c>
      <c r="AI86" s="39">
        <v>1</v>
      </c>
      <c r="AJ86" s="39"/>
    </row>
    <row r="87" spans="1:36" s="24" customFormat="1" ht="15.75" thickBot="1" x14ac:dyDescent="0.3">
      <c r="A87" s="186"/>
      <c r="B87" s="188"/>
      <c r="C87" s="93" t="s">
        <v>39</v>
      </c>
      <c r="D87" s="36">
        <f t="shared" si="8"/>
        <v>126.3559999999999</v>
      </c>
      <c r="E87" s="50">
        <v>4.0759999999999996</v>
      </c>
      <c r="F87" s="50">
        <v>4.0759999999999996</v>
      </c>
      <c r="G87" s="50">
        <v>4.0759999999999996</v>
      </c>
      <c r="H87" s="50">
        <v>4.0759999999999996</v>
      </c>
      <c r="I87" s="50">
        <v>4.0759999999999996</v>
      </c>
      <c r="J87" s="50">
        <v>4.0759999999999996</v>
      </c>
      <c r="K87" s="50">
        <v>4.0759999999999996</v>
      </c>
      <c r="L87" s="50">
        <v>4.0759999999999996</v>
      </c>
      <c r="M87" s="50">
        <v>4.0759999999999996</v>
      </c>
      <c r="N87" s="50">
        <v>4.0759999999999996</v>
      </c>
      <c r="O87" s="50">
        <v>4.0759999999999996</v>
      </c>
      <c r="P87" s="50">
        <v>4.0759999999999996</v>
      </c>
      <c r="Q87" s="50">
        <v>4.0759999999999996</v>
      </c>
      <c r="R87" s="50">
        <v>4.0759999999999996</v>
      </c>
      <c r="S87" s="50">
        <v>4.0759999999999996</v>
      </c>
      <c r="T87" s="50">
        <v>4.0759999999999996</v>
      </c>
      <c r="U87" s="50">
        <v>4.0759999999999996</v>
      </c>
      <c r="V87" s="50">
        <v>4.0759999999999996</v>
      </c>
      <c r="W87" s="50">
        <v>4.0759999999999996</v>
      </c>
      <c r="X87" s="50">
        <v>4.0759999999999996</v>
      </c>
      <c r="Y87" s="50">
        <v>4.0759999999999996</v>
      </c>
      <c r="Z87" s="50">
        <v>4.0759999999999996</v>
      </c>
      <c r="AA87" s="50">
        <v>4.0759999999999996</v>
      </c>
      <c r="AB87" s="50">
        <v>4.0759999999999996</v>
      </c>
      <c r="AC87" s="50">
        <v>4.0759999999999996</v>
      </c>
      <c r="AD87" s="50">
        <v>4.0759999999999996</v>
      </c>
      <c r="AE87" s="50">
        <v>4.0759999999999996</v>
      </c>
      <c r="AF87" s="50">
        <v>4.0759999999999996</v>
      </c>
      <c r="AG87" s="50">
        <v>4.0759999999999996</v>
      </c>
      <c r="AH87" s="50">
        <v>4.0759999999999996</v>
      </c>
      <c r="AI87" s="50">
        <v>4.0759999999999996</v>
      </c>
      <c r="AJ87" s="50"/>
    </row>
    <row r="88" spans="1:36" s="24" customFormat="1" ht="33.6" customHeight="1" thickBot="1" x14ac:dyDescent="0.25">
      <c r="A88" s="89" t="s">
        <v>131</v>
      </c>
      <c r="B88" s="96" t="s">
        <v>132</v>
      </c>
      <c r="C88" s="97" t="s">
        <v>39</v>
      </c>
      <c r="D88" s="98">
        <f t="shared" si="8"/>
        <v>0</v>
      </c>
      <c r="E88" s="98">
        <f t="shared" ref="E88:P88" si="10">E89+E90</f>
        <v>0</v>
      </c>
      <c r="F88" s="98">
        <f t="shared" si="10"/>
        <v>0</v>
      </c>
      <c r="G88" s="98">
        <f t="shared" si="10"/>
        <v>0</v>
      </c>
      <c r="H88" s="98">
        <f t="shared" si="10"/>
        <v>0</v>
      </c>
      <c r="I88" s="98">
        <f t="shared" si="10"/>
        <v>0</v>
      </c>
      <c r="J88" s="98">
        <f t="shared" si="10"/>
        <v>0</v>
      </c>
      <c r="K88" s="98">
        <f t="shared" si="10"/>
        <v>0</v>
      </c>
      <c r="L88" s="98">
        <f t="shared" si="10"/>
        <v>0</v>
      </c>
      <c r="M88" s="98">
        <f t="shared" si="10"/>
        <v>0</v>
      </c>
      <c r="N88" s="98">
        <f t="shared" si="10"/>
        <v>0</v>
      </c>
      <c r="O88" s="98">
        <f t="shared" si="10"/>
        <v>0</v>
      </c>
      <c r="P88" s="98">
        <f t="shared" si="10"/>
        <v>0</v>
      </c>
      <c r="Q88" s="99">
        <f>Q89</f>
        <v>0</v>
      </c>
      <c r="R88" s="99">
        <f>R89</f>
        <v>0</v>
      </c>
      <c r="S88" s="100">
        <f t="shared" ref="S88:AI88" si="11">S89+S90</f>
        <v>0</v>
      </c>
      <c r="T88" s="100">
        <f t="shared" si="11"/>
        <v>0</v>
      </c>
      <c r="U88" s="100">
        <f t="shared" si="11"/>
        <v>0</v>
      </c>
      <c r="V88" s="100">
        <f t="shared" si="11"/>
        <v>0</v>
      </c>
      <c r="W88" s="100">
        <f t="shared" si="11"/>
        <v>0</v>
      </c>
      <c r="X88" s="100">
        <f t="shared" si="11"/>
        <v>0</v>
      </c>
      <c r="Y88" s="100">
        <f t="shared" si="11"/>
        <v>0</v>
      </c>
      <c r="Z88" s="98">
        <f>Z89+Z90</f>
        <v>0</v>
      </c>
      <c r="AA88" s="98">
        <f>AA89+AA90</f>
        <v>0</v>
      </c>
      <c r="AB88" s="98">
        <f>AB89+AB90</f>
        <v>0</v>
      </c>
      <c r="AC88" s="98">
        <f>AC89+AC90</f>
        <v>0</v>
      </c>
      <c r="AD88" s="98">
        <f t="shared" si="11"/>
        <v>0</v>
      </c>
      <c r="AE88" s="98">
        <f t="shared" si="11"/>
        <v>0</v>
      </c>
      <c r="AF88" s="98">
        <f t="shared" si="11"/>
        <v>0</v>
      </c>
      <c r="AG88" s="98">
        <f t="shared" si="11"/>
        <v>0</v>
      </c>
      <c r="AH88" s="98">
        <f t="shared" si="11"/>
        <v>0</v>
      </c>
      <c r="AI88" s="98">
        <f t="shared" si="11"/>
        <v>0</v>
      </c>
    </row>
    <row r="89" spans="1:36" s="24" customFormat="1" ht="15.75" thickBot="1" x14ac:dyDescent="0.3">
      <c r="A89" s="101" t="s">
        <v>133</v>
      </c>
      <c r="B89" s="102" t="s">
        <v>134</v>
      </c>
      <c r="C89" s="103" t="s">
        <v>39</v>
      </c>
      <c r="D89" s="104">
        <f t="shared" si="8"/>
        <v>0</v>
      </c>
      <c r="E89" s="105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105">
        <v>0</v>
      </c>
      <c r="R89" s="105">
        <v>0</v>
      </c>
      <c r="S89" s="105">
        <v>0</v>
      </c>
      <c r="T89" s="105">
        <v>0</v>
      </c>
      <c r="U89" s="105">
        <v>0</v>
      </c>
      <c r="V89" s="105">
        <v>0</v>
      </c>
      <c r="W89" s="105">
        <v>0</v>
      </c>
      <c r="X89" s="105">
        <v>0</v>
      </c>
      <c r="Y89" s="105">
        <v>0</v>
      </c>
      <c r="Z89" s="106">
        <v>0</v>
      </c>
      <c r="AA89" s="106">
        <v>0</v>
      </c>
      <c r="AB89" s="106"/>
      <c r="AC89" s="106"/>
      <c r="AD89" s="105">
        <v>0</v>
      </c>
      <c r="AE89" s="105">
        <v>0</v>
      </c>
      <c r="AF89" s="105">
        <v>0</v>
      </c>
      <c r="AG89" s="105">
        <v>0</v>
      </c>
      <c r="AH89" s="106">
        <v>0</v>
      </c>
      <c r="AI89" s="106">
        <v>0</v>
      </c>
    </row>
    <row r="90" spans="1:36" s="24" customFormat="1" ht="15.75" thickBot="1" x14ac:dyDescent="0.3">
      <c r="A90" s="101" t="s">
        <v>135</v>
      </c>
      <c r="B90" s="102" t="s">
        <v>136</v>
      </c>
      <c r="C90" s="107" t="s">
        <v>39</v>
      </c>
      <c r="D90" s="104">
        <f t="shared" si="8"/>
        <v>0</v>
      </c>
      <c r="E90" s="108">
        <v>0</v>
      </c>
      <c r="F90" s="108">
        <v>0</v>
      </c>
      <c r="G90" s="108">
        <v>0</v>
      </c>
      <c r="H90" s="108">
        <v>0</v>
      </c>
      <c r="I90" s="108">
        <v>0</v>
      </c>
      <c r="J90" s="108">
        <v>0</v>
      </c>
      <c r="K90" s="109">
        <v>0</v>
      </c>
      <c r="L90" s="108">
        <v>0</v>
      </c>
      <c r="M90" s="108">
        <v>0</v>
      </c>
      <c r="N90" s="108">
        <v>0</v>
      </c>
      <c r="O90" s="108">
        <v>0</v>
      </c>
      <c r="P90" s="108">
        <v>0</v>
      </c>
      <c r="Q90" s="110">
        <v>0</v>
      </c>
      <c r="R90" s="110">
        <v>0</v>
      </c>
      <c r="S90" s="110">
        <v>0</v>
      </c>
      <c r="T90" s="110"/>
      <c r="U90" s="110"/>
      <c r="V90" s="110"/>
      <c r="W90" s="111">
        <v>0</v>
      </c>
      <c r="X90" s="110"/>
      <c r="Y90" s="110"/>
      <c r="Z90" s="112">
        <v>0</v>
      </c>
      <c r="AA90" s="112">
        <v>0</v>
      </c>
      <c r="AB90" s="112"/>
      <c r="AC90" s="112"/>
      <c r="AD90" s="110">
        <v>0</v>
      </c>
      <c r="AE90" s="110"/>
      <c r="AF90" s="110">
        <v>0</v>
      </c>
      <c r="AG90" s="110">
        <v>0</v>
      </c>
      <c r="AH90" s="112">
        <v>0</v>
      </c>
      <c r="AI90" s="112">
        <v>0</v>
      </c>
    </row>
    <row r="91" spans="1:36" s="24" customFormat="1" ht="15.75" thickBot="1" x14ac:dyDescent="0.3">
      <c r="A91" s="79" t="s">
        <v>137</v>
      </c>
      <c r="B91" s="113" t="s">
        <v>138</v>
      </c>
      <c r="C91" s="12" t="s">
        <v>39</v>
      </c>
      <c r="D91" s="114">
        <f t="shared" si="8"/>
        <v>1307.537</v>
      </c>
      <c r="E91" s="82">
        <v>15.8</v>
      </c>
      <c r="F91" s="82">
        <f>84.86+40.99</f>
        <v>125.85</v>
      </c>
      <c r="G91" s="82">
        <v>13.8</v>
      </c>
      <c r="H91" s="82">
        <v>13.8</v>
      </c>
      <c r="I91" s="82">
        <v>8.3000000000000007</v>
      </c>
      <c r="J91" s="82">
        <v>11.8</v>
      </c>
      <c r="K91" s="82">
        <v>51</v>
      </c>
      <c r="L91" s="82">
        <v>10.36</v>
      </c>
      <c r="M91" s="82">
        <v>15.2</v>
      </c>
      <c r="N91" s="82">
        <v>8.1999999999999993</v>
      </c>
      <c r="O91" s="82">
        <v>23.15</v>
      </c>
      <c r="P91" s="82">
        <v>35.1</v>
      </c>
      <c r="Q91" s="82">
        <v>40.299999999999997</v>
      </c>
      <c r="R91" s="82">
        <v>26.54</v>
      </c>
      <c r="S91" s="82">
        <v>26.9</v>
      </c>
      <c r="T91" s="82">
        <v>26.8</v>
      </c>
      <c r="U91" s="82">
        <v>27</v>
      </c>
      <c r="V91" s="82">
        <v>27</v>
      </c>
      <c r="W91" s="82">
        <v>34.6</v>
      </c>
      <c r="X91" s="82">
        <v>35.200000000000003</v>
      </c>
      <c r="Y91" s="82">
        <v>33</v>
      </c>
      <c r="Z91" s="82">
        <v>205.45</v>
      </c>
      <c r="AA91" s="82">
        <v>28.3</v>
      </c>
      <c r="AB91" s="82">
        <f>180.4+51.037</f>
        <v>231.43700000000001</v>
      </c>
      <c r="AC91" s="82">
        <v>25.5</v>
      </c>
      <c r="AD91" s="82">
        <v>25.55</v>
      </c>
      <c r="AE91" s="82">
        <v>33.9</v>
      </c>
      <c r="AF91" s="82">
        <v>31.6</v>
      </c>
      <c r="AG91" s="82">
        <v>18.5</v>
      </c>
      <c r="AH91" s="82">
        <v>46.8</v>
      </c>
      <c r="AI91" s="82">
        <v>50.8</v>
      </c>
    </row>
    <row r="92" spans="1:36" s="24" customFormat="1" ht="15.75" thickBot="1" x14ac:dyDescent="0.3">
      <c r="A92" s="115"/>
      <c r="B92" s="116" t="s">
        <v>139</v>
      </c>
      <c r="C92" s="117" t="s">
        <v>39</v>
      </c>
      <c r="D92" s="80">
        <f>E92+F92+G92+H92+I92+J92+K92+L92+M92+N92+O92+P92+Q92+R92+S92+T92+U92+V92+W92+X92+Y92+Z92+AA92+AB92+AC92+AD92+AE92+AF92+AG92+AH92+AI92</f>
        <v>11556.999999999998</v>
      </c>
      <c r="E92" s="118">
        <f t="shared" ref="E92:AG92" si="12">E5+E66+E81+E88+E91</f>
        <v>66.956000000000003</v>
      </c>
      <c r="F92" s="118">
        <f t="shared" si="12"/>
        <v>790.32899999999995</v>
      </c>
      <c r="G92" s="118">
        <f t="shared" si="12"/>
        <v>44.414999999999999</v>
      </c>
      <c r="H92" s="118">
        <f t="shared" si="12"/>
        <v>89.10499999999999</v>
      </c>
      <c r="I92" s="118">
        <f t="shared" si="12"/>
        <v>157.386</v>
      </c>
      <c r="J92" s="118">
        <f t="shared" si="12"/>
        <v>342.22</v>
      </c>
      <c r="K92" s="118">
        <f t="shared" si="12"/>
        <v>198.86500000000001</v>
      </c>
      <c r="L92" s="118">
        <f t="shared" si="12"/>
        <v>126.22200000000001</v>
      </c>
      <c r="M92" s="118">
        <f t="shared" si="12"/>
        <v>481.27600000000001</v>
      </c>
      <c r="N92" s="118">
        <f t="shared" si="12"/>
        <v>62.86</v>
      </c>
      <c r="O92" s="118">
        <f t="shared" si="12"/>
        <v>59.905999999999999</v>
      </c>
      <c r="P92" s="118">
        <f t="shared" si="12"/>
        <v>464.31600000000003</v>
      </c>
      <c r="Q92" s="118">
        <f t="shared" si="12"/>
        <v>911.1389999999999</v>
      </c>
      <c r="R92" s="118">
        <f t="shared" si="12"/>
        <v>306.71700000000004</v>
      </c>
      <c r="S92" s="118">
        <f t="shared" si="12"/>
        <v>237.83500000000001</v>
      </c>
      <c r="T92" s="118">
        <f t="shared" si="12"/>
        <v>257.81700000000001</v>
      </c>
      <c r="U92" s="118">
        <f t="shared" si="12"/>
        <v>376.09699999999998</v>
      </c>
      <c r="V92" s="118">
        <f t="shared" si="12"/>
        <v>237.16900000000001</v>
      </c>
      <c r="W92" s="118">
        <f t="shared" si="12"/>
        <v>399.13100000000003</v>
      </c>
      <c r="X92" s="118">
        <f t="shared" si="12"/>
        <v>67.325999999999993</v>
      </c>
      <c r="Y92" s="118">
        <f t="shared" si="12"/>
        <v>259.69200000000001</v>
      </c>
      <c r="Z92" s="118">
        <f>Z5+Z66+Z81+Z88+Z91</f>
        <v>1835.5220000000002</v>
      </c>
      <c r="AA92" s="118">
        <f>AA5+AA66+AA81+AA88+AA91</f>
        <v>116.496</v>
      </c>
      <c r="AB92" s="118">
        <f>AB5+AB66+AB81+AB88+AB91</f>
        <v>1386.5</v>
      </c>
      <c r="AC92" s="118">
        <f>AC5+AC66+AC81+AC88+AC91</f>
        <v>336.24099999999999</v>
      </c>
      <c r="AD92" s="118">
        <f t="shared" si="12"/>
        <v>370.87900000000008</v>
      </c>
      <c r="AE92" s="118">
        <f t="shared" si="12"/>
        <v>82.931999999999988</v>
      </c>
      <c r="AF92" s="118">
        <f t="shared" si="12"/>
        <v>246.98699999999999</v>
      </c>
      <c r="AG92" s="118">
        <f t="shared" si="12"/>
        <v>415.47</v>
      </c>
      <c r="AH92" s="118">
        <f>AH5+AH66+AH81+AH88+AH91</f>
        <v>664.02699999999993</v>
      </c>
      <c r="AI92" s="118">
        <f>AI5+AI66+AI81+AI88+AI91</f>
        <v>165.16699999999997</v>
      </c>
    </row>
    <row r="93" spans="1:36" x14ac:dyDescent="0.2">
      <c r="R93" s="119"/>
    </row>
  </sheetData>
  <mergeCells count="79">
    <mergeCell ref="A84:A85"/>
    <mergeCell ref="B84:B85"/>
    <mergeCell ref="A86:A87"/>
    <mergeCell ref="B86:B87"/>
    <mergeCell ref="A77:A78"/>
    <mergeCell ref="B77:B78"/>
    <mergeCell ref="A79:A80"/>
    <mergeCell ref="B79:B80"/>
    <mergeCell ref="A82:A83"/>
    <mergeCell ref="B82:B83"/>
    <mergeCell ref="A71:A72"/>
    <mergeCell ref="B71:B72"/>
    <mergeCell ref="A73:A74"/>
    <mergeCell ref="B73:B74"/>
    <mergeCell ref="A75:A76"/>
    <mergeCell ref="B75:B76"/>
    <mergeCell ref="A69:A70"/>
    <mergeCell ref="B69:B70"/>
    <mergeCell ref="A56:A57"/>
    <mergeCell ref="B56:B57"/>
    <mergeCell ref="A58:A59"/>
    <mergeCell ref="B58:B59"/>
    <mergeCell ref="A60:A61"/>
    <mergeCell ref="B60:B61"/>
    <mergeCell ref="A62:A63"/>
    <mergeCell ref="B62:B63"/>
    <mergeCell ref="B64:B65"/>
    <mergeCell ref="A67:A68"/>
    <mergeCell ref="B67:B68"/>
    <mergeCell ref="A50:A51"/>
    <mergeCell ref="B50:B51"/>
    <mergeCell ref="A52:A53"/>
    <mergeCell ref="B52:B53"/>
    <mergeCell ref="A54:A55"/>
    <mergeCell ref="B54:B55"/>
    <mergeCell ref="A44:A45"/>
    <mergeCell ref="B44:B45"/>
    <mergeCell ref="A46:A47"/>
    <mergeCell ref="B46:B47"/>
    <mergeCell ref="A48:A49"/>
    <mergeCell ref="B48:B49"/>
    <mergeCell ref="A38:A39"/>
    <mergeCell ref="B38:B39"/>
    <mergeCell ref="A40:A41"/>
    <mergeCell ref="B40:B41"/>
    <mergeCell ref="A42:A43"/>
    <mergeCell ref="B42:B43"/>
    <mergeCell ref="A32:A33"/>
    <mergeCell ref="B32:B33"/>
    <mergeCell ref="A34:A35"/>
    <mergeCell ref="B34:B35"/>
    <mergeCell ref="A36:A37"/>
    <mergeCell ref="B36:B37"/>
    <mergeCell ref="A25:A26"/>
    <mergeCell ref="B25:B26"/>
    <mergeCell ref="A27:A28"/>
    <mergeCell ref="B27:B28"/>
    <mergeCell ref="A29:A31"/>
    <mergeCell ref="B29:B31"/>
    <mergeCell ref="A18:A19"/>
    <mergeCell ref="B18:B19"/>
    <mergeCell ref="A20:A21"/>
    <mergeCell ref="B20:B21"/>
    <mergeCell ref="A22:A23"/>
    <mergeCell ref="B22:B23"/>
    <mergeCell ref="A11:A12"/>
    <mergeCell ref="B11:B12"/>
    <mergeCell ref="A14:A15"/>
    <mergeCell ref="B14:B15"/>
    <mergeCell ref="A16:A17"/>
    <mergeCell ref="B16:B17"/>
    <mergeCell ref="A9:A10"/>
    <mergeCell ref="B9:B10"/>
    <mergeCell ref="Z3:Z4"/>
    <mergeCell ref="A3:A4"/>
    <mergeCell ref="B3:B4"/>
    <mergeCell ref="C3:C4"/>
    <mergeCell ref="D3:D4"/>
    <mergeCell ref="A6:A8"/>
  </mergeCells>
  <pageMargins left="0.19685039370078741" right="0.11811023622047245" top="0.19685039370078741" bottom="0.15748031496062992" header="0" footer="0"/>
  <pageSetup paperSize="9" scale="55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3"/>
  <sheetViews>
    <sheetView topLeftCell="B1" workbookViewId="0">
      <pane xSplit="2" ySplit="5" topLeftCell="D6" activePane="bottomRight" state="frozen"/>
      <selection activeCell="B1" sqref="B1"/>
      <selection pane="topRight" activeCell="D1" sqref="D1"/>
      <selection pane="bottomLeft" activeCell="B6" sqref="B6"/>
      <selection pane="bottomRight" activeCell="AM42" sqref="AM42"/>
    </sheetView>
  </sheetViews>
  <sheetFormatPr defaultColWidth="8.85546875" defaultRowHeight="12.75" x14ac:dyDescent="0.2"/>
  <cols>
    <col min="1" max="1" width="6.28515625" customWidth="1"/>
    <col min="2" max="2" width="46.7109375" customWidth="1"/>
    <col min="3" max="3" width="12.5703125" customWidth="1"/>
    <col min="4" max="4" width="13" hidden="1" customWidth="1"/>
    <col min="5" max="6" width="11.42578125" hidden="1" customWidth="1"/>
    <col min="7" max="7" width="8.5703125" hidden="1" customWidth="1"/>
    <col min="8" max="8" width="8.85546875" hidden="1" customWidth="1"/>
    <col min="9" max="9" width="9" hidden="1" customWidth="1"/>
    <col min="10" max="10" width="8.85546875" hidden="1" customWidth="1"/>
    <col min="11" max="12" width="8.42578125" hidden="1" customWidth="1"/>
    <col min="13" max="17" width="8.85546875" hidden="1" customWidth="1"/>
    <col min="18" max="18" width="8.42578125" hidden="1" customWidth="1"/>
    <col min="19" max="19" width="9.7109375" hidden="1" customWidth="1"/>
    <col min="20" max="20" width="8.28515625" hidden="1" customWidth="1"/>
    <col min="21" max="21" width="9.85546875" hidden="1" customWidth="1"/>
    <col min="22" max="22" width="10.7109375" hidden="1" customWidth="1"/>
    <col min="23" max="23" width="9.7109375" hidden="1" customWidth="1"/>
    <col min="24" max="24" width="8.42578125" hidden="1" customWidth="1"/>
    <col min="25" max="25" width="8.85546875" hidden="1" customWidth="1"/>
    <col min="26" max="26" width="10" hidden="1" customWidth="1"/>
    <col min="27" max="27" width="8.85546875" customWidth="1"/>
    <col min="28" max="28" width="10.28515625" hidden="1" customWidth="1"/>
    <col min="29" max="34" width="8.85546875" hidden="1" customWidth="1"/>
    <col min="35" max="35" width="8.7109375" hidden="1" customWidth="1"/>
  </cols>
  <sheetData>
    <row r="1" spans="1:35" ht="18.75" x14ac:dyDescent="0.3">
      <c r="A1" s="1" t="s">
        <v>0</v>
      </c>
      <c r="B1" s="1"/>
      <c r="C1" s="1"/>
      <c r="D1" s="1"/>
      <c r="E1" s="1"/>
      <c r="F1" s="1"/>
      <c r="G1" s="1"/>
      <c r="H1" s="2"/>
      <c r="I1" s="1"/>
      <c r="K1" s="1"/>
      <c r="L1" s="2"/>
      <c r="R1" s="1"/>
      <c r="S1" s="1"/>
      <c r="T1" s="1"/>
      <c r="U1" s="1"/>
      <c r="V1" s="1"/>
      <c r="W1" s="1"/>
      <c r="X1" s="1"/>
      <c r="Y1" s="1"/>
      <c r="AD1" s="1"/>
      <c r="AE1" s="1"/>
      <c r="AF1" s="1"/>
      <c r="AG1" s="1"/>
      <c r="AH1" s="2"/>
      <c r="AI1" s="2"/>
    </row>
    <row r="2" spans="1:35" ht="13.5" thickBot="1" x14ac:dyDescent="0.25">
      <c r="A2" s="3"/>
      <c r="B2" s="2"/>
      <c r="C2" s="2"/>
      <c r="D2" s="4"/>
      <c r="E2" s="5">
        <v>1</v>
      </c>
      <c r="F2" s="5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4">
        <v>11</v>
      </c>
      <c r="P2" s="4">
        <v>12</v>
      </c>
      <c r="Q2" s="4">
        <v>13</v>
      </c>
      <c r="R2" s="4">
        <v>14</v>
      </c>
      <c r="S2" s="4">
        <v>15</v>
      </c>
      <c r="T2" s="4">
        <v>16</v>
      </c>
      <c r="U2" s="4">
        <v>17</v>
      </c>
      <c r="V2" s="4">
        <v>18</v>
      </c>
      <c r="W2" s="4">
        <v>19</v>
      </c>
      <c r="X2" s="4">
        <v>20</v>
      </c>
      <c r="Y2" s="4">
        <v>21</v>
      </c>
      <c r="Z2" s="4">
        <v>22</v>
      </c>
      <c r="AA2" s="4">
        <v>23</v>
      </c>
      <c r="AB2" s="4">
        <v>24</v>
      </c>
      <c r="AC2" s="4">
        <v>25</v>
      </c>
      <c r="AD2" s="4">
        <v>26</v>
      </c>
      <c r="AE2" s="4">
        <v>27</v>
      </c>
      <c r="AF2" s="4">
        <v>28</v>
      </c>
      <c r="AG2" s="4">
        <v>29</v>
      </c>
      <c r="AH2" s="4">
        <v>30</v>
      </c>
      <c r="AI2" s="4">
        <v>31</v>
      </c>
    </row>
    <row r="3" spans="1:35" ht="15" customHeight="1" x14ac:dyDescent="0.2">
      <c r="A3" s="144" t="s">
        <v>1</v>
      </c>
      <c r="B3" s="146" t="s">
        <v>2</v>
      </c>
      <c r="C3" s="146" t="s">
        <v>3</v>
      </c>
      <c r="D3" s="129" t="s">
        <v>4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 t="s">
        <v>5</v>
      </c>
      <c r="S3" s="7"/>
      <c r="T3" s="7"/>
      <c r="U3" s="7"/>
      <c r="V3" s="7"/>
      <c r="W3" s="7"/>
      <c r="X3" s="7"/>
      <c r="Y3" s="7"/>
      <c r="Z3" s="7"/>
      <c r="AA3" s="191" t="s">
        <v>28</v>
      </c>
      <c r="AB3" s="7"/>
      <c r="AC3" s="7"/>
      <c r="AD3" s="7"/>
      <c r="AE3" s="7"/>
      <c r="AF3" s="7"/>
      <c r="AG3" s="7"/>
      <c r="AH3" s="7"/>
      <c r="AI3" s="7"/>
    </row>
    <row r="4" spans="1:35" ht="216" customHeight="1" thickBot="1" x14ac:dyDescent="0.25">
      <c r="A4" s="145"/>
      <c r="B4" s="147"/>
      <c r="C4" s="147"/>
      <c r="D4" s="130"/>
      <c r="E4" s="121" t="s">
        <v>6</v>
      </c>
      <c r="F4" s="122" t="s">
        <v>7</v>
      </c>
      <c r="G4" s="121" t="s">
        <v>8</v>
      </c>
      <c r="H4" s="121" t="s">
        <v>9</v>
      </c>
      <c r="I4" s="121" t="s">
        <v>10</v>
      </c>
      <c r="J4" s="121" t="s">
        <v>11</v>
      </c>
      <c r="K4" s="121" t="s">
        <v>12</v>
      </c>
      <c r="L4" s="121" t="s">
        <v>13</v>
      </c>
      <c r="M4" s="121" t="s">
        <v>14</v>
      </c>
      <c r="N4" s="121" t="s">
        <v>15</v>
      </c>
      <c r="O4" s="121" t="s">
        <v>16</v>
      </c>
      <c r="P4" s="121" t="s">
        <v>17</v>
      </c>
      <c r="Q4" s="121" t="s">
        <v>18</v>
      </c>
      <c r="R4" s="121" t="s">
        <v>19</v>
      </c>
      <c r="S4" s="121" t="s">
        <v>20</v>
      </c>
      <c r="T4" s="121" t="s">
        <v>21</v>
      </c>
      <c r="U4" s="121" t="s">
        <v>22</v>
      </c>
      <c r="V4" s="121" t="s">
        <v>23</v>
      </c>
      <c r="W4" s="121" t="s">
        <v>24</v>
      </c>
      <c r="X4" s="121" t="s">
        <v>25</v>
      </c>
      <c r="Y4" s="121" t="s">
        <v>26</v>
      </c>
      <c r="Z4" s="125" t="s">
        <v>27</v>
      </c>
      <c r="AA4" s="194"/>
      <c r="AB4" s="123" t="s">
        <v>29</v>
      </c>
      <c r="AC4" s="122" t="s">
        <v>30</v>
      </c>
      <c r="AD4" s="121" t="s">
        <v>31</v>
      </c>
      <c r="AE4" s="121" t="s">
        <v>32</v>
      </c>
      <c r="AF4" s="121" t="s">
        <v>33</v>
      </c>
      <c r="AG4" s="121" t="s">
        <v>34</v>
      </c>
      <c r="AH4" s="121" t="s">
        <v>35</v>
      </c>
      <c r="AI4" s="121" t="s">
        <v>36</v>
      </c>
    </row>
    <row r="5" spans="1:35" ht="15.75" thickBot="1" x14ac:dyDescent="0.3">
      <c r="A5" s="10" t="s">
        <v>37</v>
      </c>
      <c r="B5" s="11" t="s">
        <v>38</v>
      </c>
      <c r="C5" s="12" t="s">
        <v>39</v>
      </c>
      <c r="D5" s="13">
        <f>E5+F5+G5+H5+I5+J5+K5+L5+M5+N5+O5+P5+Q5+R5+S5+T5+U5+V5+W5+X5+Y5+Z5+AA5+AB5+AC5+AD5+AE5+AF5+AG5+AH5+AI5</f>
        <v>8366.2249999999985</v>
      </c>
      <c r="E5" s="13">
        <f>E8+E15+E26+E28+E31+E33+E35+E37+E39+E41+E43+E45+E47+E49+E51+E53+E55+E57+E59+E61+E63+E65</f>
        <v>26.25</v>
      </c>
      <c r="F5" s="13">
        <f t="shared" ref="F5:AI5" si="0">F8+F15+F26+F28+F31+F33+F35+F37+F39+F41+F43+F45+F47+F49+F51+F53+F55+F57+F59+F61+F63+F65</f>
        <v>520.51499999999999</v>
      </c>
      <c r="G5" s="13">
        <f t="shared" si="0"/>
        <v>1.3240000000000001</v>
      </c>
      <c r="H5" s="13">
        <f t="shared" si="0"/>
        <v>46.024000000000001</v>
      </c>
      <c r="I5" s="13">
        <f t="shared" si="0"/>
        <v>122.694</v>
      </c>
      <c r="J5" s="13">
        <f t="shared" si="0"/>
        <v>255.39499999999998</v>
      </c>
      <c r="K5" s="13">
        <f t="shared" si="0"/>
        <v>10.170999999999999</v>
      </c>
      <c r="L5" s="13">
        <f t="shared" si="0"/>
        <v>83.254000000000005</v>
      </c>
      <c r="M5" s="13">
        <f t="shared" si="0"/>
        <v>419.66</v>
      </c>
      <c r="N5" s="13">
        <f t="shared" si="0"/>
        <v>2.6469999999999998</v>
      </c>
      <c r="O5" s="13">
        <f t="shared" si="0"/>
        <v>2.6469999999999998</v>
      </c>
      <c r="P5" s="13">
        <f t="shared" si="0"/>
        <v>378.98399999999998</v>
      </c>
      <c r="Q5" s="13">
        <f t="shared" si="0"/>
        <v>811.81099999999992</v>
      </c>
      <c r="R5" s="13">
        <f t="shared" si="0"/>
        <v>237.92100000000002</v>
      </c>
      <c r="S5" s="13">
        <f t="shared" si="0"/>
        <v>160.74700000000001</v>
      </c>
      <c r="T5" s="13">
        <f t="shared" si="0"/>
        <v>150.42100000000002</v>
      </c>
      <c r="U5" s="13">
        <f t="shared" si="0"/>
        <v>307.99699999999996</v>
      </c>
      <c r="V5" s="13">
        <f t="shared" si="0"/>
        <v>149.09700000000001</v>
      </c>
      <c r="W5" s="13">
        <f t="shared" si="0"/>
        <v>309.54699999999997</v>
      </c>
      <c r="X5" s="13">
        <f t="shared" si="0"/>
        <v>2.6469999999999998</v>
      </c>
      <c r="Y5" s="13">
        <f t="shared" si="0"/>
        <v>190.125</v>
      </c>
      <c r="Z5" s="13">
        <f>Z8+Z15+Z26+Z28+Z31+Z33+Z35+Z37+Z39+Z41+Z43+Z45+Z47+Z49+Z51+Z53+Z55+Z57+Z59+Z61+Z63+Z65</f>
        <v>1485.2360000000001</v>
      </c>
      <c r="AA5" s="80">
        <f t="shared" si="0"/>
        <v>45.021999999999998</v>
      </c>
      <c r="AB5" s="13">
        <f t="shared" si="0"/>
        <v>1046.4859999999999</v>
      </c>
      <c r="AC5" s="13">
        <f t="shared" si="0"/>
        <v>264.84699999999998</v>
      </c>
      <c r="AD5" s="13">
        <f t="shared" si="0"/>
        <v>297.62200000000001</v>
      </c>
      <c r="AE5" s="13">
        <f t="shared" si="0"/>
        <v>1.325</v>
      </c>
      <c r="AF5" s="13">
        <f t="shared" si="0"/>
        <v>169.947</v>
      </c>
      <c r="AG5" s="13">
        <f t="shared" si="0"/>
        <v>325.46800000000002</v>
      </c>
      <c r="AH5" s="13">
        <f t="shared" si="0"/>
        <v>507.84699999999998</v>
      </c>
      <c r="AI5" s="13">
        <f t="shared" si="0"/>
        <v>32.546999999999997</v>
      </c>
    </row>
    <row r="6" spans="1:35" s="18" customFormat="1" ht="15" x14ac:dyDescent="0.25">
      <c r="A6" s="131">
        <v>1</v>
      </c>
      <c r="B6" s="14" t="s">
        <v>40</v>
      </c>
      <c r="C6" s="15" t="s">
        <v>41</v>
      </c>
      <c r="D6" s="16">
        <f>E6+F6+G6+H6+I6+J6+K6+L6+M6+N6+O6+P6+Q6+R6+S6+T6+U6+V6+W6+X6+Y6+Z6+AA6+AB6+AC6+AD6+AE6+AF6+AG6+AH6+AI6</f>
        <v>3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>
        <v>1</v>
      </c>
      <c r="R6" s="17">
        <v>0</v>
      </c>
      <c r="S6" s="17">
        <v>0</v>
      </c>
      <c r="T6" s="17"/>
      <c r="U6" s="17">
        <v>1</v>
      </c>
      <c r="V6" s="17"/>
      <c r="W6" s="17"/>
      <c r="X6" s="17"/>
      <c r="Y6" s="17">
        <v>1</v>
      </c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s="24" customFormat="1" ht="15" x14ac:dyDescent="0.25">
      <c r="A7" s="132"/>
      <c r="B7" s="19"/>
      <c r="C7" s="20" t="s">
        <v>42</v>
      </c>
      <c r="D7" s="21">
        <f t="shared" ref="D7:D70" si="1">E7+F7+G7+H7+I7+J7+K7+L7+M7+N7+O7+P7+Q7+R7+S7+T7+U7+V7+W7+X7+Y7+Z7+AA7+AB7+AC7+AD7+AE7+AF7+AG7+AH7+AI7</f>
        <v>0.60000000000000009</v>
      </c>
      <c r="E7" s="22">
        <f t="shared" ref="E7:V8" si="2">E9+E11</f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2">
        <f t="shared" si="2"/>
        <v>0</v>
      </c>
      <c r="K7" s="23">
        <f t="shared" si="2"/>
        <v>0</v>
      </c>
      <c r="L7" s="23">
        <f t="shared" si="2"/>
        <v>0</v>
      </c>
      <c r="M7" s="23">
        <f t="shared" si="2"/>
        <v>0</v>
      </c>
      <c r="N7" s="22">
        <f t="shared" si="2"/>
        <v>0</v>
      </c>
      <c r="O7" s="22">
        <f t="shared" si="2"/>
        <v>0</v>
      </c>
      <c r="P7" s="22">
        <f t="shared" si="2"/>
        <v>0</v>
      </c>
      <c r="Q7" s="22">
        <f t="shared" si="2"/>
        <v>0.2</v>
      </c>
      <c r="R7" s="22">
        <f t="shared" si="2"/>
        <v>0</v>
      </c>
      <c r="S7" s="22">
        <f t="shared" si="2"/>
        <v>0</v>
      </c>
      <c r="T7" s="22">
        <f t="shared" si="2"/>
        <v>0</v>
      </c>
      <c r="U7" s="22">
        <f t="shared" si="2"/>
        <v>0.2</v>
      </c>
      <c r="V7" s="22">
        <f t="shared" si="2"/>
        <v>0</v>
      </c>
      <c r="W7" s="22">
        <f>W9+W11</f>
        <v>0</v>
      </c>
      <c r="X7" s="22">
        <f t="shared" ref="X7:AI8" si="3">X9+X11</f>
        <v>0</v>
      </c>
      <c r="Y7" s="22">
        <f t="shared" si="3"/>
        <v>0.2</v>
      </c>
      <c r="Z7" s="22">
        <f t="shared" si="3"/>
        <v>0</v>
      </c>
      <c r="AA7" s="22">
        <f t="shared" si="3"/>
        <v>0</v>
      </c>
      <c r="AB7" s="22">
        <f t="shared" si="3"/>
        <v>0</v>
      </c>
      <c r="AC7" s="22">
        <f t="shared" si="3"/>
        <v>0</v>
      </c>
      <c r="AD7" s="22">
        <f t="shared" si="3"/>
        <v>0</v>
      </c>
      <c r="AE7" s="22">
        <f t="shared" si="3"/>
        <v>0</v>
      </c>
      <c r="AF7" s="23">
        <f t="shared" si="3"/>
        <v>0</v>
      </c>
      <c r="AG7" s="23">
        <f t="shared" si="3"/>
        <v>0</v>
      </c>
      <c r="AH7" s="22">
        <f t="shared" si="3"/>
        <v>0</v>
      </c>
      <c r="AI7" s="23">
        <f t="shared" si="3"/>
        <v>0</v>
      </c>
    </row>
    <row r="8" spans="1:35" s="24" customFormat="1" ht="15" x14ac:dyDescent="0.25">
      <c r="A8" s="133"/>
      <c r="B8" s="25" t="s">
        <v>43</v>
      </c>
      <c r="C8" s="20" t="s">
        <v>39</v>
      </c>
      <c r="D8" s="21">
        <f t="shared" si="1"/>
        <v>476.70000000000005</v>
      </c>
      <c r="E8" s="22">
        <f t="shared" si="2"/>
        <v>0</v>
      </c>
      <c r="F8" s="22">
        <f t="shared" si="2"/>
        <v>0</v>
      </c>
      <c r="G8" s="22">
        <f t="shared" si="2"/>
        <v>0</v>
      </c>
      <c r="H8" s="22">
        <f t="shared" si="2"/>
        <v>0</v>
      </c>
      <c r="I8" s="22">
        <f t="shared" si="2"/>
        <v>0</v>
      </c>
      <c r="J8" s="22">
        <f t="shared" si="2"/>
        <v>0</v>
      </c>
      <c r="K8" s="23">
        <f t="shared" si="2"/>
        <v>0</v>
      </c>
      <c r="L8" s="23">
        <f t="shared" si="2"/>
        <v>0</v>
      </c>
      <c r="M8" s="23">
        <f t="shared" si="2"/>
        <v>0</v>
      </c>
      <c r="N8" s="22">
        <f t="shared" si="2"/>
        <v>0</v>
      </c>
      <c r="O8" s="22">
        <f t="shared" si="2"/>
        <v>0</v>
      </c>
      <c r="P8" s="22">
        <f t="shared" si="2"/>
        <v>0</v>
      </c>
      <c r="Q8" s="22">
        <f t="shared" si="2"/>
        <v>158.9</v>
      </c>
      <c r="R8" s="22">
        <f t="shared" si="2"/>
        <v>0</v>
      </c>
      <c r="S8" s="22">
        <f t="shared" si="2"/>
        <v>0</v>
      </c>
      <c r="T8" s="22">
        <f t="shared" si="2"/>
        <v>0</v>
      </c>
      <c r="U8" s="22">
        <f t="shared" si="2"/>
        <v>158.9</v>
      </c>
      <c r="V8" s="22">
        <f t="shared" si="2"/>
        <v>0</v>
      </c>
      <c r="W8" s="22">
        <f>W10+W12</f>
        <v>0</v>
      </c>
      <c r="X8" s="22">
        <f t="shared" si="3"/>
        <v>0</v>
      </c>
      <c r="Y8" s="22">
        <f t="shared" si="3"/>
        <v>158.9</v>
      </c>
      <c r="Z8" s="22">
        <f t="shared" si="3"/>
        <v>0</v>
      </c>
      <c r="AA8" s="22">
        <f t="shared" si="3"/>
        <v>0</v>
      </c>
      <c r="AB8" s="22">
        <f t="shared" si="3"/>
        <v>0</v>
      </c>
      <c r="AC8" s="22">
        <f t="shared" si="3"/>
        <v>0</v>
      </c>
      <c r="AD8" s="22">
        <f t="shared" si="3"/>
        <v>0</v>
      </c>
      <c r="AE8" s="22">
        <f t="shared" si="3"/>
        <v>0</v>
      </c>
      <c r="AF8" s="23">
        <f t="shared" si="3"/>
        <v>0</v>
      </c>
      <c r="AG8" s="23">
        <f t="shared" si="3"/>
        <v>0</v>
      </c>
      <c r="AH8" s="22">
        <f t="shared" si="3"/>
        <v>0</v>
      </c>
      <c r="AI8" s="23">
        <f t="shared" si="3"/>
        <v>0</v>
      </c>
    </row>
    <row r="9" spans="1:35" s="24" customFormat="1" ht="15" x14ac:dyDescent="0.25">
      <c r="A9" s="142" t="s">
        <v>44</v>
      </c>
      <c r="B9" s="136" t="s">
        <v>45</v>
      </c>
      <c r="C9" s="26" t="s">
        <v>42</v>
      </c>
      <c r="D9" s="27">
        <f t="shared" si="1"/>
        <v>0</v>
      </c>
      <c r="E9" s="28"/>
      <c r="F9" s="28"/>
      <c r="G9" s="28"/>
      <c r="H9" s="28"/>
      <c r="I9" s="28"/>
      <c r="J9" s="28"/>
      <c r="K9" s="28"/>
      <c r="L9" s="29"/>
      <c r="M9" s="29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30"/>
    </row>
    <row r="10" spans="1:35" s="24" customFormat="1" ht="15" x14ac:dyDescent="0.25">
      <c r="A10" s="143"/>
      <c r="B10" s="137"/>
      <c r="C10" s="26" t="s">
        <v>39</v>
      </c>
      <c r="D10" s="27">
        <f t="shared" si="1"/>
        <v>0</v>
      </c>
      <c r="E10" s="28"/>
      <c r="F10" s="28"/>
      <c r="G10" s="28"/>
      <c r="H10" s="28"/>
      <c r="I10" s="28"/>
      <c r="J10" s="28"/>
      <c r="K10" s="28"/>
      <c r="L10" s="29"/>
      <c r="M10" s="29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30"/>
    </row>
    <row r="11" spans="1:35" s="24" customFormat="1" ht="15" x14ac:dyDescent="0.25">
      <c r="A11" s="134" t="s">
        <v>46</v>
      </c>
      <c r="B11" s="136" t="s">
        <v>47</v>
      </c>
      <c r="C11" s="26" t="s">
        <v>42</v>
      </c>
      <c r="D11" s="27">
        <f t="shared" si="1"/>
        <v>0.60000000000000009</v>
      </c>
      <c r="E11" s="31"/>
      <c r="F11" s="31"/>
      <c r="G11" s="31"/>
      <c r="H11" s="31"/>
      <c r="I11" s="31"/>
      <c r="J11" s="31"/>
      <c r="K11" s="32"/>
      <c r="L11" s="31"/>
      <c r="M11" s="31"/>
      <c r="N11" s="31"/>
      <c r="O11" s="31"/>
      <c r="P11" s="31"/>
      <c r="Q11" s="32">
        <v>0.2</v>
      </c>
      <c r="R11" s="31"/>
      <c r="S11" s="31"/>
      <c r="T11" s="31"/>
      <c r="U11" s="32">
        <v>0.2</v>
      </c>
      <c r="V11" s="31"/>
      <c r="W11" s="31"/>
      <c r="X11" s="31"/>
      <c r="Y11" s="32">
        <v>0.2</v>
      </c>
      <c r="Z11" s="31"/>
      <c r="AA11" s="31"/>
      <c r="AB11" s="31"/>
      <c r="AC11" s="31"/>
      <c r="AD11" s="31"/>
      <c r="AE11" s="31"/>
      <c r="AF11" s="32"/>
      <c r="AG11" s="32"/>
      <c r="AH11" s="31"/>
      <c r="AI11" s="31"/>
    </row>
    <row r="12" spans="1:35" s="24" customFormat="1" ht="15" x14ac:dyDescent="0.25">
      <c r="A12" s="135"/>
      <c r="B12" s="137"/>
      <c r="C12" s="26" t="s">
        <v>39</v>
      </c>
      <c r="D12" s="27">
        <f t="shared" si="1"/>
        <v>476.70000000000005</v>
      </c>
      <c r="E12" s="31"/>
      <c r="F12" s="31"/>
      <c r="G12" s="31"/>
      <c r="H12" s="31"/>
      <c r="I12" s="31"/>
      <c r="J12" s="31"/>
      <c r="K12" s="32"/>
      <c r="L12" s="31"/>
      <c r="M12" s="31"/>
      <c r="N12" s="31"/>
      <c r="O12" s="31"/>
      <c r="P12" s="31"/>
      <c r="Q12" s="32">
        <v>158.9</v>
      </c>
      <c r="R12" s="31"/>
      <c r="S12" s="31"/>
      <c r="T12" s="31"/>
      <c r="U12" s="32">
        <v>158.9</v>
      </c>
      <c r="V12" s="31"/>
      <c r="W12" s="31"/>
      <c r="X12" s="31"/>
      <c r="Y12" s="32">
        <v>158.9</v>
      </c>
      <c r="Z12" s="31"/>
      <c r="AA12" s="31"/>
      <c r="AB12" s="31"/>
      <c r="AC12" s="31"/>
      <c r="AD12" s="31"/>
      <c r="AE12" s="31"/>
      <c r="AF12" s="32"/>
      <c r="AG12" s="32"/>
      <c r="AH12" s="31"/>
      <c r="AI12" s="31"/>
    </row>
    <row r="13" spans="1:35" s="24" customFormat="1" ht="23.45" customHeight="1" thickBot="1" x14ac:dyDescent="0.3">
      <c r="A13" s="120" t="s">
        <v>48</v>
      </c>
      <c r="B13" s="34" t="s">
        <v>49</v>
      </c>
      <c r="C13" s="35" t="s">
        <v>39</v>
      </c>
      <c r="D13" s="36">
        <f t="shared" si="1"/>
        <v>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s="24" customFormat="1" ht="15" customHeight="1" x14ac:dyDescent="0.25">
      <c r="A14" s="138" t="s">
        <v>50</v>
      </c>
      <c r="B14" s="140" t="s">
        <v>51</v>
      </c>
      <c r="C14" s="38" t="s">
        <v>41</v>
      </c>
      <c r="D14" s="16">
        <f t="shared" si="1"/>
        <v>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35" s="24" customFormat="1" ht="15.75" thickBot="1" x14ac:dyDescent="0.3">
      <c r="A15" s="139"/>
      <c r="B15" s="141"/>
      <c r="C15" s="40" t="s">
        <v>39</v>
      </c>
      <c r="D15" s="27">
        <f t="shared" si="1"/>
        <v>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</row>
    <row r="16" spans="1:35" s="24" customFormat="1" ht="15" hidden="1" customHeight="1" x14ac:dyDescent="0.25">
      <c r="A16" s="148" t="s">
        <v>52</v>
      </c>
      <c r="B16" s="149" t="s">
        <v>53</v>
      </c>
      <c r="C16" s="26" t="s">
        <v>54</v>
      </c>
      <c r="D16" s="27">
        <f t="shared" si="1"/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</row>
    <row r="17" spans="1:35" s="24" customFormat="1" ht="15" hidden="1" customHeight="1" x14ac:dyDescent="0.25">
      <c r="A17" s="139"/>
      <c r="B17" s="150"/>
      <c r="C17" s="26" t="s">
        <v>39</v>
      </c>
      <c r="D17" s="27">
        <f t="shared" si="1"/>
        <v>0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 s="24" customFormat="1" ht="15" hidden="1" customHeight="1" x14ac:dyDescent="0.25">
      <c r="A18" s="148" t="s">
        <v>55</v>
      </c>
      <c r="B18" s="151" t="s">
        <v>56</v>
      </c>
      <c r="C18" s="26" t="s">
        <v>57</v>
      </c>
      <c r="D18" s="27">
        <f t="shared" si="1"/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35" s="24" customFormat="1" ht="18.600000000000001" hidden="1" customHeight="1" x14ac:dyDescent="0.25">
      <c r="A19" s="139"/>
      <c r="B19" s="152"/>
      <c r="C19" s="26" t="s">
        <v>39</v>
      </c>
      <c r="D19" s="27">
        <f t="shared" si="1"/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 s="24" customFormat="1" ht="15" hidden="1" customHeight="1" x14ac:dyDescent="0.25">
      <c r="A20" s="148" t="s">
        <v>58</v>
      </c>
      <c r="B20" s="151" t="s">
        <v>59</v>
      </c>
      <c r="C20" s="26" t="s">
        <v>57</v>
      </c>
      <c r="D20" s="27">
        <f t="shared" si="1"/>
        <v>0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</row>
    <row r="21" spans="1:35" s="24" customFormat="1" ht="15" hidden="1" customHeight="1" x14ac:dyDescent="0.25">
      <c r="A21" s="139"/>
      <c r="B21" s="152"/>
      <c r="C21" s="26" t="s">
        <v>39</v>
      </c>
      <c r="D21" s="27">
        <f t="shared" si="1"/>
        <v>0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</row>
    <row r="22" spans="1:35" s="24" customFormat="1" ht="15" hidden="1" customHeight="1" x14ac:dyDescent="0.25">
      <c r="A22" s="148" t="s">
        <v>60</v>
      </c>
      <c r="B22" s="149" t="s">
        <v>61</v>
      </c>
      <c r="C22" s="26" t="s">
        <v>62</v>
      </c>
      <c r="D22" s="27">
        <f t="shared" si="1"/>
        <v>0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</row>
    <row r="23" spans="1:35" s="24" customFormat="1" ht="15" hidden="1" customHeight="1" x14ac:dyDescent="0.25">
      <c r="A23" s="139"/>
      <c r="B23" s="150"/>
      <c r="C23" s="26" t="s">
        <v>39</v>
      </c>
      <c r="D23" s="27">
        <f t="shared" si="1"/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 s="24" customFormat="1" ht="22.9" hidden="1" customHeight="1" x14ac:dyDescent="0.25">
      <c r="A24" s="43" t="s">
        <v>63</v>
      </c>
      <c r="B24" s="44" t="s">
        <v>64</v>
      </c>
      <c r="C24" s="45" t="s">
        <v>39</v>
      </c>
      <c r="D24" s="27">
        <f t="shared" si="1"/>
        <v>0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 s="24" customFormat="1" ht="15" x14ac:dyDescent="0.25">
      <c r="A25" s="153" t="s">
        <v>65</v>
      </c>
      <c r="B25" s="155" t="s">
        <v>66</v>
      </c>
      <c r="C25" s="46" t="s">
        <v>67</v>
      </c>
      <c r="D25" s="27">
        <f t="shared" si="1"/>
        <v>1.7200000000000002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29">
        <v>0.1</v>
      </c>
      <c r="S25" s="29">
        <v>0.12</v>
      </c>
      <c r="T25" s="47">
        <v>0.1</v>
      </c>
      <c r="U25" s="29">
        <v>0.1</v>
      </c>
      <c r="V25" s="29">
        <v>0.1</v>
      </c>
      <c r="W25" s="28"/>
      <c r="X25" s="28"/>
      <c r="Y25" s="28"/>
      <c r="Z25" s="29">
        <v>0.6</v>
      </c>
      <c r="AA25" s="28"/>
      <c r="AB25" s="29">
        <v>0.6</v>
      </c>
      <c r="AC25" s="28"/>
      <c r="AD25" s="28"/>
      <c r="AE25" s="28"/>
      <c r="AF25" s="28"/>
      <c r="AG25" s="29"/>
      <c r="AH25" s="28"/>
      <c r="AI25" s="28"/>
    </row>
    <row r="26" spans="1:35" s="24" customFormat="1" ht="15.75" thickBot="1" x14ac:dyDescent="0.3">
      <c r="A26" s="154"/>
      <c r="B26" s="156"/>
      <c r="C26" s="48" t="s">
        <v>39</v>
      </c>
      <c r="D26" s="36">
        <f t="shared" si="1"/>
        <v>1001.4099999999999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/>
      <c r="R26" s="50">
        <v>58.22</v>
      </c>
      <c r="S26" s="50">
        <v>69.87</v>
      </c>
      <c r="T26" s="36">
        <v>58.22</v>
      </c>
      <c r="U26" s="50">
        <v>58.22</v>
      </c>
      <c r="V26" s="50">
        <v>58.22</v>
      </c>
      <c r="W26" s="49"/>
      <c r="X26" s="49"/>
      <c r="Y26" s="49"/>
      <c r="Z26" s="50">
        <v>349.33</v>
      </c>
      <c r="AA26" s="49"/>
      <c r="AB26" s="50">
        <v>349.33</v>
      </c>
      <c r="AC26" s="49"/>
      <c r="AD26" s="51"/>
      <c r="AE26" s="49"/>
      <c r="AF26" s="49"/>
      <c r="AG26" s="49"/>
      <c r="AH26" s="49"/>
      <c r="AI26" s="49"/>
    </row>
    <row r="27" spans="1:35" s="24" customFormat="1" ht="15" x14ac:dyDescent="0.25">
      <c r="A27" s="153" t="s">
        <v>68</v>
      </c>
      <c r="B27" s="155" t="s">
        <v>69</v>
      </c>
      <c r="C27" s="52" t="s">
        <v>42</v>
      </c>
      <c r="D27" s="53">
        <f t="shared" si="1"/>
        <v>0.2</v>
      </c>
      <c r="E27" s="54"/>
      <c r="F27" s="54"/>
      <c r="G27" s="54"/>
      <c r="H27" s="54"/>
      <c r="I27" s="55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6"/>
      <c r="U27" s="54"/>
      <c r="V27" s="54"/>
      <c r="W27" s="54"/>
      <c r="X27" s="54"/>
      <c r="Y27" s="54"/>
      <c r="Z27" s="55"/>
      <c r="AA27" s="54">
        <v>0.2</v>
      </c>
      <c r="AB27" s="54"/>
      <c r="AC27" s="54"/>
      <c r="AD27" s="54"/>
      <c r="AE27" s="54"/>
      <c r="AF27" s="54"/>
      <c r="AG27" s="54"/>
      <c r="AH27" s="54"/>
      <c r="AI27" s="54"/>
    </row>
    <row r="28" spans="1:35" s="24" customFormat="1" ht="15.75" thickBot="1" x14ac:dyDescent="0.3">
      <c r="A28" s="154"/>
      <c r="B28" s="156"/>
      <c r="C28" s="45" t="s">
        <v>39</v>
      </c>
      <c r="D28" s="36">
        <f t="shared" si="1"/>
        <v>42.375</v>
      </c>
      <c r="E28" s="50"/>
      <c r="F28" s="50"/>
      <c r="G28" s="50"/>
      <c r="H28" s="50"/>
      <c r="I28" s="51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36"/>
      <c r="U28" s="50"/>
      <c r="V28" s="50"/>
      <c r="W28" s="50"/>
      <c r="X28" s="50"/>
      <c r="Y28" s="50"/>
      <c r="Z28" s="51"/>
      <c r="AA28" s="50">
        <v>42.375</v>
      </c>
      <c r="AB28" s="50"/>
      <c r="AC28" s="50"/>
      <c r="AD28" s="50"/>
      <c r="AE28" s="50"/>
      <c r="AF28" s="50"/>
      <c r="AG28" s="50"/>
      <c r="AH28" s="50"/>
      <c r="AI28" s="50"/>
    </row>
    <row r="29" spans="1:35" s="24" customFormat="1" ht="15" x14ac:dyDescent="0.25">
      <c r="A29" s="153" t="s">
        <v>70</v>
      </c>
      <c r="B29" s="158" t="s">
        <v>71</v>
      </c>
      <c r="C29" s="46" t="s">
        <v>42</v>
      </c>
      <c r="D29" s="53">
        <f t="shared" si="1"/>
        <v>3.2960000000000003</v>
      </c>
      <c r="E29" s="39"/>
      <c r="F29" s="39">
        <v>0.41199999999999998</v>
      </c>
      <c r="G29" s="39"/>
      <c r="H29" s="39"/>
      <c r="I29" s="39"/>
      <c r="J29" s="39">
        <v>0.128</v>
      </c>
      <c r="K29" s="39"/>
      <c r="L29" s="39"/>
      <c r="M29" s="39">
        <v>9.1999999999999998E-2</v>
      </c>
      <c r="N29" s="39"/>
      <c r="O29" s="57"/>
      <c r="P29" s="57"/>
      <c r="Q29" s="57">
        <v>0.21</v>
      </c>
      <c r="R29" s="57"/>
      <c r="S29" s="57"/>
      <c r="T29" s="57"/>
      <c r="U29" s="57"/>
      <c r="V29" s="57"/>
      <c r="W29" s="56">
        <v>0.14199999999999999</v>
      </c>
      <c r="X29" s="57"/>
      <c r="Y29" s="39"/>
      <c r="Z29" s="56">
        <v>0.86699999999999999</v>
      </c>
      <c r="AA29" s="57"/>
      <c r="AB29" s="57">
        <v>0.33</v>
      </c>
      <c r="AC29" s="57">
        <v>0.124</v>
      </c>
      <c r="AD29" s="39">
        <v>0.19800000000000001</v>
      </c>
      <c r="AE29" s="39"/>
      <c r="AF29" s="39"/>
      <c r="AG29" s="39">
        <v>0.122</v>
      </c>
      <c r="AH29" s="39">
        <v>0.67100000000000004</v>
      </c>
      <c r="AI29" s="57"/>
    </row>
    <row r="30" spans="1:35" s="24" customFormat="1" ht="15" x14ac:dyDescent="0.25">
      <c r="A30" s="157"/>
      <c r="B30" s="159"/>
      <c r="C30" s="26" t="s">
        <v>72</v>
      </c>
      <c r="D30" s="58">
        <f t="shared" si="1"/>
        <v>21</v>
      </c>
      <c r="E30" s="41"/>
      <c r="F30" s="41">
        <v>1</v>
      </c>
      <c r="G30" s="41"/>
      <c r="H30" s="41"/>
      <c r="I30" s="41"/>
      <c r="J30" s="41">
        <v>2</v>
      </c>
      <c r="K30" s="41"/>
      <c r="L30" s="41"/>
      <c r="M30" s="41">
        <v>2</v>
      </c>
      <c r="N30" s="41"/>
      <c r="O30" s="59"/>
      <c r="P30" s="59"/>
      <c r="Q30" s="59">
        <v>3</v>
      </c>
      <c r="R30" s="59"/>
      <c r="S30" s="59"/>
      <c r="T30" s="59"/>
      <c r="U30" s="59"/>
      <c r="V30" s="59"/>
      <c r="W30" s="41">
        <v>2</v>
      </c>
      <c r="X30" s="59"/>
      <c r="Y30" s="41"/>
      <c r="Z30" s="41">
        <v>2</v>
      </c>
      <c r="AA30" s="59"/>
      <c r="AB30" s="59">
        <v>0</v>
      </c>
      <c r="AC30" s="59">
        <v>2</v>
      </c>
      <c r="AD30" s="41">
        <v>3</v>
      </c>
      <c r="AE30" s="41"/>
      <c r="AF30" s="41"/>
      <c r="AG30" s="41">
        <v>2</v>
      </c>
      <c r="AH30" s="41">
        <v>2</v>
      </c>
      <c r="AI30" s="59"/>
    </row>
    <row r="31" spans="1:35" s="24" customFormat="1" ht="15.75" thickBot="1" x14ac:dyDescent="0.3">
      <c r="A31" s="154"/>
      <c r="B31" s="160"/>
      <c r="C31" s="48" t="s">
        <v>39</v>
      </c>
      <c r="D31" s="36">
        <f t="shared" si="1"/>
        <v>3698.0059999999999</v>
      </c>
      <c r="E31" s="60"/>
      <c r="F31" s="36">
        <v>390.4</v>
      </c>
      <c r="G31" s="60"/>
      <c r="H31" s="60"/>
      <c r="I31" s="36"/>
      <c r="J31" s="36">
        <v>220.1</v>
      </c>
      <c r="K31" s="60"/>
      <c r="L31" s="36"/>
      <c r="M31" s="36">
        <v>224.3</v>
      </c>
      <c r="N31" s="36"/>
      <c r="O31" s="61"/>
      <c r="P31" s="61"/>
      <c r="Q31" s="61">
        <v>342</v>
      </c>
      <c r="R31" s="61"/>
      <c r="S31" s="61"/>
      <c r="T31" s="61"/>
      <c r="U31" s="61"/>
      <c r="V31" s="61"/>
      <c r="W31" s="36">
        <v>292</v>
      </c>
      <c r="X31" s="61"/>
      <c r="Y31" s="36"/>
      <c r="Z31" s="36">
        <v>801.5</v>
      </c>
      <c r="AA31" s="61"/>
      <c r="AB31" s="61">
        <v>304.7</v>
      </c>
      <c r="AC31" s="61">
        <v>200.1</v>
      </c>
      <c r="AD31" s="36">
        <v>273.30599999999998</v>
      </c>
      <c r="AE31" s="60"/>
      <c r="AF31" s="36"/>
      <c r="AG31" s="36">
        <v>187.1</v>
      </c>
      <c r="AH31" s="36">
        <v>462.5</v>
      </c>
      <c r="AI31" s="61"/>
    </row>
    <row r="32" spans="1:35" s="24" customFormat="1" ht="15" customHeight="1" x14ac:dyDescent="0.25">
      <c r="A32" s="153" t="s">
        <v>73</v>
      </c>
      <c r="B32" s="158" t="s">
        <v>74</v>
      </c>
      <c r="C32" s="52" t="s">
        <v>42</v>
      </c>
      <c r="D32" s="53">
        <f t="shared" si="1"/>
        <v>0</v>
      </c>
      <c r="E32" s="55"/>
      <c r="F32" s="55"/>
      <c r="G32" s="55"/>
      <c r="H32" s="55"/>
      <c r="I32" s="55"/>
      <c r="J32" s="55"/>
      <c r="K32" s="54"/>
      <c r="L32" s="55"/>
      <c r="M32" s="55"/>
      <c r="N32" s="55"/>
      <c r="O32" s="56"/>
      <c r="P32" s="54"/>
      <c r="Q32" s="54"/>
      <c r="R32" s="55"/>
      <c r="S32" s="54"/>
      <c r="T32" s="56"/>
      <c r="U32" s="54"/>
      <c r="V32" s="55"/>
      <c r="W32" s="54"/>
      <c r="X32" s="55"/>
      <c r="Y32" s="55"/>
      <c r="Z32" s="54"/>
      <c r="AA32" s="55"/>
      <c r="AB32" s="55"/>
      <c r="AC32" s="55"/>
      <c r="AD32" s="55"/>
      <c r="AE32" s="55"/>
      <c r="AF32" s="55"/>
      <c r="AG32" s="55"/>
      <c r="AH32" s="55"/>
      <c r="AI32" s="55"/>
    </row>
    <row r="33" spans="1:35" s="24" customFormat="1" ht="15.75" thickBot="1" x14ac:dyDescent="0.3">
      <c r="A33" s="154"/>
      <c r="B33" s="160"/>
      <c r="C33" s="45" t="s">
        <v>39</v>
      </c>
      <c r="D33" s="36">
        <f t="shared" si="1"/>
        <v>0</v>
      </c>
      <c r="E33" s="51"/>
      <c r="F33" s="51"/>
      <c r="G33" s="51"/>
      <c r="H33" s="51"/>
      <c r="I33" s="51"/>
      <c r="J33" s="51"/>
      <c r="K33" s="50"/>
      <c r="L33" s="51"/>
      <c r="M33" s="51"/>
      <c r="N33" s="51"/>
      <c r="O33" s="50"/>
      <c r="P33" s="50"/>
      <c r="Q33" s="50"/>
      <c r="R33" s="50"/>
      <c r="S33" s="50"/>
      <c r="T33" s="36"/>
      <c r="U33" s="50"/>
      <c r="V33" s="51"/>
      <c r="W33" s="50"/>
      <c r="X33" s="51"/>
      <c r="Y33" s="51"/>
      <c r="Z33" s="50"/>
      <c r="AA33" s="51"/>
      <c r="AB33" s="51"/>
      <c r="AC33" s="51"/>
      <c r="AD33" s="51"/>
      <c r="AE33" s="51"/>
      <c r="AF33" s="50"/>
      <c r="AG33" s="51"/>
      <c r="AH33" s="51"/>
      <c r="AI33" s="51"/>
    </row>
    <row r="34" spans="1:35" s="24" customFormat="1" ht="15" customHeight="1" x14ac:dyDescent="0.25">
      <c r="A34" s="153" t="s">
        <v>75</v>
      </c>
      <c r="B34" s="158" t="s">
        <v>76</v>
      </c>
      <c r="C34" s="46" t="s">
        <v>42</v>
      </c>
      <c r="D34" s="53">
        <f t="shared" si="1"/>
        <v>0.39300000000000013</v>
      </c>
      <c r="E34" s="55"/>
      <c r="F34" s="54">
        <v>0.02</v>
      </c>
      <c r="G34" s="55"/>
      <c r="H34" s="55"/>
      <c r="I34" s="54"/>
      <c r="J34" s="55"/>
      <c r="K34" s="54"/>
      <c r="L34" s="54"/>
      <c r="M34" s="54">
        <v>3.2000000000000001E-2</v>
      </c>
      <c r="N34" s="55"/>
      <c r="O34" s="54"/>
      <c r="P34" s="54">
        <v>2.4E-2</v>
      </c>
      <c r="Q34" s="54"/>
      <c r="R34" s="54"/>
      <c r="S34" s="54"/>
      <c r="T34" s="54"/>
      <c r="U34" s="54"/>
      <c r="V34" s="54"/>
      <c r="W34" s="54">
        <v>8.0000000000000002E-3</v>
      </c>
      <c r="X34" s="54"/>
      <c r="Y34" s="54">
        <v>1.6E-2</v>
      </c>
      <c r="Z34" s="54">
        <v>0.1</v>
      </c>
      <c r="AA34" s="55"/>
      <c r="AB34" s="54">
        <v>0.1</v>
      </c>
      <c r="AC34" s="54">
        <v>1.6E-2</v>
      </c>
      <c r="AD34" s="54"/>
      <c r="AE34" s="54"/>
      <c r="AF34" s="54">
        <v>0.02</v>
      </c>
      <c r="AG34" s="54">
        <v>2.5000000000000001E-2</v>
      </c>
      <c r="AH34" s="54">
        <v>1.6E-2</v>
      </c>
      <c r="AI34" s="54">
        <v>1.6E-2</v>
      </c>
    </row>
    <row r="35" spans="1:35" s="24" customFormat="1" ht="18" customHeight="1" thickBot="1" x14ac:dyDescent="0.3">
      <c r="A35" s="154"/>
      <c r="B35" s="160"/>
      <c r="C35" s="45" t="s">
        <v>39</v>
      </c>
      <c r="D35" s="36">
        <f t="shared" si="1"/>
        <v>734.26299999999992</v>
      </c>
      <c r="E35" s="51"/>
      <c r="F35" s="50">
        <v>37.299999999999997</v>
      </c>
      <c r="G35" s="51"/>
      <c r="H35" s="51"/>
      <c r="I35" s="50"/>
      <c r="J35" s="51"/>
      <c r="K35" s="50"/>
      <c r="L35" s="50"/>
      <c r="M35" s="50">
        <v>59.8</v>
      </c>
      <c r="N35" s="51"/>
      <c r="O35" s="50"/>
      <c r="P35" s="50">
        <v>44.863</v>
      </c>
      <c r="Q35" s="50"/>
      <c r="R35" s="50"/>
      <c r="S35" s="50"/>
      <c r="T35" s="50"/>
      <c r="U35" s="50"/>
      <c r="V35" s="50"/>
      <c r="W35" s="50">
        <v>14.9</v>
      </c>
      <c r="X35" s="29"/>
      <c r="Y35" s="50">
        <v>29.9</v>
      </c>
      <c r="Z35" s="50">
        <v>186.9</v>
      </c>
      <c r="AA35" s="51"/>
      <c r="AB35" s="50">
        <v>186.9</v>
      </c>
      <c r="AC35" s="50">
        <v>29.9</v>
      </c>
      <c r="AD35" s="50"/>
      <c r="AE35" s="50"/>
      <c r="AF35" s="50">
        <v>37.299999999999997</v>
      </c>
      <c r="AG35" s="50">
        <v>46.7</v>
      </c>
      <c r="AH35" s="50">
        <v>29.9</v>
      </c>
      <c r="AI35" s="50">
        <v>29.9</v>
      </c>
    </row>
    <row r="36" spans="1:35" s="24" customFormat="1" ht="15" x14ac:dyDescent="0.25">
      <c r="A36" s="153" t="s">
        <v>77</v>
      </c>
      <c r="B36" s="155" t="s">
        <v>78</v>
      </c>
      <c r="C36" s="46" t="s">
        <v>62</v>
      </c>
      <c r="D36" s="16">
        <f t="shared" si="1"/>
        <v>0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55"/>
      <c r="P36" s="55"/>
      <c r="Q36" s="42"/>
      <c r="R36" s="42"/>
      <c r="S36" s="42"/>
      <c r="T36" s="42"/>
      <c r="U36" s="42"/>
      <c r="V36" s="42"/>
      <c r="W36" s="62"/>
      <c r="X36" s="42"/>
      <c r="Y36" s="42"/>
      <c r="Z36" s="62"/>
      <c r="AA36" s="62"/>
      <c r="AB36" s="62"/>
      <c r="AC36" s="62"/>
      <c r="AD36" s="62"/>
      <c r="AE36" s="62"/>
      <c r="AF36" s="62"/>
      <c r="AG36" s="62"/>
      <c r="AH36" s="62"/>
      <c r="AI36" s="62"/>
    </row>
    <row r="37" spans="1:35" s="24" customFormat="1" ht="15.75" thickBot="1" x14ac:dyDescent="0.3">
      <c r="A37" s="154"/>
      <c r="B37" s="156"/>
      <c r="C37" s="48" t="s">
        <v>39</v>
      </c>
      <c r="D37" s="36">
        <f t="shared" si="1"/>
        <v>0</v>
      </c>
      <c r="E37" s="51"/>
      <c r="F37" s="51"/>
      <c r="G37" s="51"/>
      <c r="H37" s="51"/>
      <c r="I37" s="50"/>
      <c r="J37" s="50"/>
      <c r="K37" s="51"/>
      <c r="L37" s="50"/>
      <c r="M37" s="50"/>
      <c r="N37" s="50"/>
      <c r="O37" s="50"/>
      <c r="P37" s="50"/>
      <c r="Q37" s="51"/>
      <c r="R37" s="51"/>
      <c r="S37" s="51"/>
      <c r="T37" s="51"/>
      <c r="U37" s="51"/>
      <c r="V37" s="51"/>
      <c r="W37" s="50"/>
      <c r="X37" s="50"/>
      <c r="Y37" s="51"/>
      <c r="Z37" s="51"/>
      <c r="AA37" s="50"/>
      <c r="AB37" s="50"/>
      <c r="AC37" s="50"/>
      <c r="AD37" s="50"/>
      <c r="AE37" s="50"/>
      <c r="AF37" s="50"/>
      <c r="AG37" s="51"/>
      <c r="AH37" s="51"/>
      <c r="AI37" s="51"/>
    </row>
    <row r="38" spans="1:35" s="24" customFormat="1" ht="15" x14ac:dyDescent="0.25">
      <c r="A38" s="153" t="s">
        <v>79</v>
      </c>
      <c r="B38" s="161" t="s">
        <v>80</v>
      </c>
      <c r="C38" s="52" t="s">
        <v>62</v>
      </c>
      <c r="D38" s="16">
        <f t="shared" si="1"/>
        <v>0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1:35" s="24" customFormat="1" ht="15.75" thickBot="1" x14ac:dyDescent="0.3">
      <c r="A39" s="154"/>
      <c r="B39" s="162"/>
      <c r="C39" s="45" t="s">
        <v>39</v>
      </c>
      <c r="D39" s="36">
        <f t="shared" si="1"/>
        <v>0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</row>
    <row r="40" spans="1:35" s="65" customFormat="1" ht="15" x14ac:dyDescent="0.25">
      <c r="A40" s="131" t="s">
        <v>81</v>
      </c>
      <c r="B40" s="155" t="s">
        <v>82</v>
      </c>
      <c r="C40" s="64" t="s">
        <v>67</v>
      </c>
      <c r="D40" s="53">
        <f t="shared" si="1"/>
        <v>3.5000000000000003E-2</v>
      </c>
      <c r="E40" s="54"/>
      <c r="F40" s="54"/>
      <c r="G40" s="54"/>
      <c r="H40" s="54">
        <v>3.5000000000000003E-2</v>
      </c>
      <c r="I40" s="62"/>
      <c r="J40" s="62"/>
      <c r="K40" s="62"/>
      <c r="L40" s="62"/>
      <c r="M40" s="62"/>
      <c r="N40" s="62"/>
      <c r="O40" s="62"/>
      <c r="P40" s="54"/>
      <c r="Q40" s="62"/>
      <c r="R40" s="62"/>
      <c r="S40" s="62"/>
      <c r="T40" s="54"/>
      <c r="U40" s="62"/>
      <c r="V40" s="62"/>
      <c r="W40" s="54"/>
      <c r="X40" s="62"/>
      <c r="Y40" s="62"/>
      <c r="Z40" s="62"/>
      <c r="AA40" s="62"/>
      <c r="AB40" s="62"/>
      <c r="AC40" s="62"/>
      <c r="AD40" s="54"/>
      <c r="AE40" s="62"/>
      <c r="AF40" s="62"/>
      <c r="AG40" s="62"/>
      <c r="AH40" s="54"/>
      <c r="AI40" s="62"/>
    </row>
    <row r="41" spans="1:35" s="65" customFormat="1" ht="15.75" thickBot="1" x14ac:dyDescent="0.3">
      <c r="A41" s="163"/>
      <c r="B41" s="156"/>
      <c r="C41" s="66" t="s">
        <v>39</v>
      </c>
      <c r="D41" s="36">
        <f t="shared" si="1"/>
        <v>44.7</v>
      </c>
      <c r="E41" s="50"/>
      <c r="F41" s="50"/>
      <c r="G41" s="50"/>
      <c r="H41" s="50">
        <v>44.7</v>
      </c>
      <c r="I41" s="50"/>
      <c r="J41" s="51"/>
      <c r="K41" s="50"/>
      <c r="L41" s="51"/>
      <c r="M41" s="51"/>
      <c r="N41" s="51"/>
      <c r="O41" s="51"/>
      <c r="P41" s="50"/>
      <c r="Q41" s="51"/>
      <c r="R41" s="51"/>
      <c r="S41" s="50"/>
      <c r="T41" s="50"/>
      <c r="U41" s="51"/>
      <c r="V41" s="51"/>
      <c r="W41" s="50"/>
      <c r="X41" s="51"/>
      <c r="Y41" s="50"/>
      <c r="Z41" s="50"/>
      <c r="AA41" s="51"/>
      <c r="AB41" s="51"/>
      <c r="AC41" s="51"/>
      <c r="AD41" s="50"/>
      <c r="AE41" s="51"/>
      <c r="AF41" s="50"/>
      <c r="AG41" s="51"/>
      <c r="AH41" s="50"/>
      <c r="AI41" s="50"/>
    </row>
    <row r="42" spans="1:35" s="24" customFormat="1" ht="15" x14ac:dyDescent="0.25">
      <c r="A42" s="153" t="s">
        <v>83</v>
      </c>
      <c r="B42" s="164" t="s">
        <v>84</v>
      </c>
      <c r="C42" s="52" t="s">
        <v>62</v>
      </c>
      <c r="D42" s="67">
        <f>E42+F42+G42+H42+I42+J42+K42+L42+M42+N42+O42+P42+Q42+R42+S42+T42+U42+V42+W42+X42+Y42+Z42+AA42+AB42+AC42+AD42+AE42+AF42+AG42+AH42+AI42</f>
        <v>165</v>
      </c>
      <c r="E42" s="39">
        <v>0</v>
      </c>
      <c r="F42" s="68">
        <v>4</v>
      </c>
      <c r="G42" s="39">
        <v>1</v>
      </c>
      <c r="H42" s="39">
        <v>1</v>
      </c>
      <c r="I42" s="39">
        <v>1</v>
      </c>
      <c r="J42" s="39">
        <v>4</v>
      </c>
      <c r="K42" s="39">
        <v>3</v>
      </c>
      <c r="L42" s="39">
        <v>1</v>
      </c>
      <c r="M42" s="39">
        <v>4</v>
      </c>
      <c r="N42" s="39">
        <v>2</v>
      </c>
      <c r="O42" s="39">
        <v>2</v>
      </c>
      <c r="P42" s="39">
        <v>3</v>
      </c>
      <c r="Q42" s="39">
        <v>3</v>
      </c>
      <c r="R42" s="39">
        <v>3</v>
      </c>
      <c r="S42" s="39">
        <v>2</v>
      </c>
      <c r="T42" s="39">
        <v>3</v>
      </c>
      <c r="U42" s="39">
        <v>2</v>
      </c>
      <c r="V42" s="39">
        <v>2</v>
      </c>
      <c r="W42" s="39">
        <v>2</v>
      </c>
      <c r="X42" s="39">
        <v>2</v>
      </c>
      <c r="Y42" s="39">
        <v>1</v>
      </c>
      <c r="Z42" s="39">
        <v>48</v>
      </c>
      <c r="AA42" s="39">
        <v>2</v>
      </c>
      <c r="AB42" s="39">
        <v>48</v>
      </c>
      <c r="AC42" s="39">
        <v>2</v>
      </c>
      <c r="AD42" s="39">
        <v>7</v>
      </c>
      <c r="AE42" s="39">
        <v>1</v>
      </c>
      <c r="AF42" s="39">
        <v>2</v>
      </c>
      <c r="AG42" s="39">
        <v>5</v>
      </c>
      <c r="AH42" s="39">
        <v>2</v>
      </c>
      <c r="AI42" s="39">
        <v>2</v>
      </c>
    </row>
    <row r="43" spans="1:35" s="24" customFormat="1" ht="15" x14ac:dyDescent="0.25">
      <c r="A43" s="143"/>
      <c r="B43" s="165"/>
      <c r="C43" s="48" t="s">
        <v>39</v>
      </c>
      <c r="D43" s="47">
        <f>E43+F43+G43+H43+I43+J43+K43+L43+M43+N43+O43+P43+Q43+R43+S43+T43+U43+V43+W43+X43+Y43+Z43+AA43+AB43+AC43+AD43+AE43+AF43+AG43+AH43+AI43</f>
        <v>302.44599999999997</v>
      </c>
      <c r="E43" s="29">
        <v>0</v>
      </c>
      <c r="F43" s="69">
        <v>5.2949999999999999</v>
      </c>
      <c r="G43" s="29">
        <v>1.3240000000000001</v>
      </c>
      <c r="H43" s="29">
        <v>1.3240000000000001</v>
      </c>
      <c r="I43" s="29">
        <v>1.3240000000000001</v>
      </c>
      <c r="J43" s="29">
        <v>5.2949999999999999</v>
      </c>
      <c r="K43" s="29">
        <v>3.9710000000000001</v>
      </c>
      <c r="L43" s="29">
        <v>1.3240000000000001</v>
      </c>
      <c r="M43" s="29">
        <v>5.2949999999999999</v>
      </c>
      <c r="N43" s="29">
        <v>2.6469999999999998</v>
      </c>
      <c r="O43" s="29">
        <v>2.6469999999999998</v>
      </c>
      <c r="P43" s="29">
        <v>3.9710000000000001</v>
      </c>
      <c r="Q43" s="29">
        <v>3.9710000000000001</v>
      </c>
      <c r="R43" s="29">
        <v>3.9710000000000001</v>
      </c>
      <c r="S43" s="29">
        <v>2.6469999999999998</v>
      </c>
      <c r="T43" s="29">
        <v>3.9710000000000001</v>
      </c>
      <c r="U43" s="29">
        <v>2.6469999999999998</v>
      </c>
      <c r="V43" s="29">
        <v>2.6469999999999998</v>
      </c>
      <c r="W43" s="29">
        <v>2.6469999999999998</v>
      </c>
      <c r="X43" s="29">
        <v>2.6469999999999998</v>
      </c>
      <c r="Y43" s="29">
        <v>1.325</v>
      </c>
      <c r="Z43" s="29">
        <v>105.556</v>
      </c>
      <c r="AA43" s="29">
        <v>2.6469999999999998</v>
      </c>
      <c r="AB43" s="29">
        <v>105.556</v>
      </c>
      <c r="AC43" s="29">
        <v>2.6469999999999998</v>
      </c>
      <c r="AD43" s="29">
        <v>9.266</v>
      </c>
      <c r="AE43" s="29">
        <v>1.325</v>
      </c>
      <c r="AF43" s="29">
        <v>2.6469999999999998</v>
      </c>
      <c r="AG43" s="29">
        <v>6.6180000000000003</v>
      </c>
      <c r="AH43" s="29">
        <v>2.6469999999999998</v>
      </c>
      <c r="AI43" s="29">
        <v>2.6469999999999998</v>
      </c>
    </row>
    <row r="44" spans="1:35" s="24" customFormat="1" ht="15" x14ac:dyDescent="0.25">
      <c r="A44" s="134" t="s">
        <v>85</v>
      </c>
      <c r="B44" s="166" t="s">
        <v>86</v>
      </c>
      <c r="C44" s="26" t="s">
        <v>62</v>
      </c>
      <c r="D44" s="16">
        <f t="shared" si="1"/>
        <v>20</v>
      </c>
      <c r="E44" s="41"/>
      <c r="F44" s="41">
        <v>4</v>
      </c>
      <c r="G44" s="41"/>
      <c r="H44" s="41"/>
      <c r="I44" s="41">
        <v>2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>
        <v>5</v>
      </c>
      <c r="AC44" s="41"/>
      <c r="AD44" s="41"/>
      <c r="AE44" s="41"/>
      <c r="AF44" s="41">
        <v>4</v>
      </c>
      <c r="AG44" s="41">
        <v>5</v>
      </c>
      <c r="AH44" s="41"/>
      <c r="AI44" s="41"/>
    </row>
    <row r="45" spans="1:35" s="24" customFormat="1" ht="15" x14ac:dyDescent="0.25">
      <c r="A45" s="135"/>
      <c r="B45" s="165"/>
      <c r="C45" s="26" t="s">
        <v>39</v>
      </c>
      <c r="D45" s="27">
        <f t="shared" si="1"/>
        <v>365</v>
      </c>
      <c r="E45" s="28"/>
      <c r="F45" s="29">
        <v>80</v>
      </c>
      <c r="G45" s="28"/>
      <c r="H45" s="28"/>
      <c r="I45" s="29">
        <v>30</v>
      </c>
      <c r="J45" s="29"/>
      <c r="K45" s="29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9"/>
      <c r="W45" s="28"/>
      <c r="X45" s="28"/>
      <c r="Y45" s="28"/>
      <c r="Z45" s="29"/>
      <c r="AA45" s="28"/>
      <c r="AB45" s="29">
        <v>100</v>
      </c>
      <c r="AC45" s="28"/>
      <c r="AD45" s="28"/>
      <c r="AE45" s="29"/>
      <c r="AF45" s="29">
        <v>80</v>
      </c>
      <c r="AG45" s="29">
        <v>75</v>
      </c>
      <c r="AH45" s="28"/>
      <c r="AI45" s="29"/>
    </row>
    <row r="46" spans="1:35" s="71" customFormat="1" ht="15.75" customHeight="1" x14ac:dyDescent="0.25">
      <c r="A46" s="134" t="s">
        <v>87</v>
      </c>
      <c r="B46" s="166" t="s">
        <v>88</v>
      </c>
      <c r="C46" s="26" t="s">
        <v>62</v>
      </c>
      <c r="D46" s="58">
        <f t="shared" si="1"/>
        <v>61</v>
      </c>
      <c r="E46" s="41"/>
      <c r="F46" s="41"/>
      <c r="G46" s="41"/>
      <c r="H46" s="41"/>
      <c r="I46" s="70">
        <v>3</v>
      </c>
      <c r="J46" s="41"/>
      <c r="K46" s="41"/>
      <c r="L46" s="70">
        <v>4</v>
      </c>
      <c r="M46" s="70">
        <v>6</v>
      </c>
      <c r="N46" s="41"/>
      <c r="O46" s="41"/>
      <c r="P46" s="70">
        <v>16</v>
      </c>
      <c r="Q46" s="70">
        <v>12</v>
      </c>
      <c r="R46" s="70">
        <v>4</v>
      </c>
      <c r="S46" s="70">
        <v>4</v>
      </c>
      <c r="T46" s="70">
        <v>4</v>
      </c>
      <c r="U46" s="70">
        <v>4</v>
      </c>
      <c r="V46" s="70">
        <v>4</v>
      </c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</row>
    <row r="47" spans="1:35" s="71" customFormat="1" ht="17.25" customHeight="1" x14ac:dyDescent="0.25">
      <c r="A47" s="135"/>
      <c r="B47" s="165"/>
      <c r="C47" s="26" t="s">
        <v>39</v>
      </c>
      <c r="D47" s="27">
        <f t="shared" si="1"/>
        <v>1250.8349999999998</v>
      </c>
      <c r="E47" s="29"/>
      <c r="F47" s="29"/>
      <c r="G47" s="29"/>
      <c r="H47" s="29"/>
      <c r="I47" s="72">
        <v>61.37</v>
      </c>
      <c r="J47" s="28"/>
      <c r="K47" s="29"/>
      <c r="L47" s="72">
        <v>81.93</v>
      </c>
      <c r="M47" s="72">
        <v>122.745</v>
      </c>
      <c r="N47" s="29"/>
      <c r="O47" s="29"/>
      <c r="P47" s="72">
        <v>330.15</v>
      </c>
      <c r="Q47" s="72">
        <v>245.49</v>
      </c>
      <c r="R47" s="72">
        <v>81.83</v>
      </c>
      <c r="S47" s="72">
        <v>81.83</v>
      </c>
      <c r="T47" s="72">
        <v>81.83</v>
      </c>
      <c r="U47" s="72">
        <v>81.83</v>
      </c>
      <c r="V47" s="72">
        <v>81.83</v>
      </c>
      <c r="W47" s="28"/>
      <c r="X47" s="29"/>
      <c r="Y47" s="29"/>
      <c r="Z47" s="28"/>
      <c r="AA47" s="29"/>
      <c r="AB47" s="29"/>
      <c r="AC47" s="29"/>
      <c r="AD47" s="29"/>
      <c r="AE47" s="29"/>
      <c r="AF47" s="29"/>
      <c r="AG47" s="28"/>
      <c r="AH47" s="28"/>
      <c r="AI47" s="28"/>
    </row>
    <row r="48" spans="1:35" s="71" customFormat="1" ht="15" customHeight="1" x14ac:dyDescent="0.25">
      <c r="A48" s="134" t="s">
        <v>89</v>
      </c>
      <c r="B48" s="167" t="s">
        <v>90</v>
      </c>
      <c r="C48" s="26" t="s">
        <v>42</v>
      </c>
      <c r="D48" s="27">
        <f t="shared" si="1"/>
        <v>0.32400000000000007</v>
      </c>
      <c r="E48" s="42"/>
      <c r="F48" s="42"/>
      <c r="G48" s="42"/>
      <c r="H48" s="42"/>
      <c r="I48" s="42">
        <v>1.7999999999999999E-2</v>
      </c>
      <c r="J48" s="29">
        <v>1.7999999999999999E-2</v>
      </c>
      <c r="K48" s="42"/>
      <c r="L48" s="42"/>
      <c r="M48" s="42"/>
      <c r="N48" s="42"/>
      <c r="O48" s="42"/>
      <c r="P48" s="42"/>
      <c r="Q48" s="42">
        <v>2.4E-2</v>
      </c>
      <c r="R48" s="29">
        <v>0.02</v>
      </c>
      <c r="S48" s="29">
        <v>0.02</v>
      </c>
      <c r="T48" s="29">
        <v>0.02</v>
      </c>
      <c r="U48" s="29">
        <v>0.02</v>
      </c>
      <c r="V48" s="29">
        <v>0.02</v>
      </c>
      <c r="W48" s="42"/>
      <c r="X48" s="42"/>
      <c r="Y48" s="42"/>
      <c r="Z48" s="42">
        <v>0.108</v>
      </c>
      <c r="AA48" s="42"/>
      <c r="AB48" s="42"/>
      <c r="AC48" s="42">
        <v>2.5999999999999999E-2</v>
      </c>
      <c r="AD48" s="42"/>
      <c r="AE48" s="42"/>
      <c r="AF48" s="29">
        <v>0.03</v>
      </c>
      <c r="AG48" s="42"/>
      <c r="AH48" s="42"/>
      <c r="AI48" s="42"/>
    </row>
    <row r="49" spans="1:35" s="71" customFormat="1" ht="21.6" customHeight="1" x14ac:dyDescent="0.25">
      <c r="A49" s="135"/>
      <c r="B49" s="168"/>
      <c r="C49" s="26" t="s">
        <v>39</v>
      </c>
      <c r="D49" s="27">
        <f t="shared" si="1"/>
        <v>256.15000000000003</v>
      </c>
      <c r="E49" s="29"/>
      <c r="F49" s="29"/>
      <c r="G49" s="29"/>
      <c r="H49" s="29"/>
      <c r="I49" s="29">
        <v>30</v>
      </c>
      <c r="J49" s="29">
        <v>30</v>
      </c>
      <c r="K49" s="29"/>
      <c r="L49" s="28"/>
      <c r="M49" s="29"/>
      <c r="N49" s="29"/>
      <c r="O49" s="28"/>
      <c r="P49" s="28"/>
      <c r="Q49" s="29">
        <v>40</v>
      </c>
      <c r="R49" s="29">
        <v>6.4</v>
      </c>
      <c r="S49" s="29">
        <v>6.4</v>
      </c>
      <c r="T49" s="29">
        <v>6.4</v>
      </c>
      <c r="U49" s="29">
        <v>6.4</v>
      </c>
      <c r="V49" s="29">
        <v>6.4</v>
      </c>
      <c r="W49" s="28"/>
      <c r="X49" s="28"/>
      <c r="Y49" s="28"/>
      <c r="Z49" s="29">
        <v>41.95</v>
      </c>
      <c r="AA49" s="29"/>
      <c r="AB49" s="29"/>
      <c r="AC49" s="29">
        <f>21+11.2</f>
        <v>32.200000000000003</v>
      </c>
      <c r="AD49" s="29"/>
      <c r="AE49" s="28"/>
      <c r="AF49" s="29">
        <v>50</v>
      </c>
      <c r="AG49" s="29"/>
      <c r="AH49" s="28"/>
      <c r="AI49" s="29"/>
    </row>
    <row r="50" spans="1:35" s="71" customFormat="1" ht="15" x14ac:dyDescent="0.25">
      <c r="A50" s="169" t="s">
        <v>91</v>
      </c>
      <c r="B50" s="171" t="s">
        <v>92</v>
      </c>
      <c r="C50" s="73" t="s">
        <v>62</v>
      </c>
      <c r="D50" s="58">
        <f t="shared" si="1"/>
        <v>2</v>
      </c>
      <c r="E50" s="41"/>
      <c r="F50" s="41"/>
      <c r="G50" s="41"/>
      <c r="H50" s="41"/>
      <c r="I50" s="41"/>
      <c r="J50" s="41"/>
      <c r="K50" s="41">
        <v>2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</row>
    <row r="51" spans="1:35" s="71" customFormat="1" ht="15" x14ac:dyDescent="0.25">
      <c r="A51" s="170"/>
      <c r="B51" s="141"/>
      <c r="C51" s="73" t="s">
        <v>39</v>
      </c>
      <c r="D51" s="27">
        <f t="shared" si="1"/>
        <v>6.2</v>
      </c>
      <c r="E51" s="28"/>
      <c r="F51" s="28"/>
      <c r="G51" s="28"/>
      <c r="H51" s="28"/>
      <c r="I51" s="28"/>
      <c r="J51" s="28"/>
      <c r="K51" s="29">
        <v>6.2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9"/>
      <c r="AI51" s="29"/>
    </row>
    <row r="52" spans="1:35" s="71" customFormat="1" ht="15" x14ac:dyDescent="0.25">
      <c r="A52" s="134" t="s">
        <v>93</v>
      </c>
      <c r="B52" s="172" t="s">
        <v>94</v>
      </c>
      <c r="C52" s="26" t="s">
        <v>62</v>
      </c>
      <c r="D52" s="58">
        <f t="shared" si="1"/>
        <v>0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</row>
    <row r="53" spans="1:35" s="74" customFormat="1" ht="15" customHeight="1" x14ac:dyDescent="0.25">
      <c r="A53" s="135"/>
      <c r="B53" s="173"/>
      <c r="C53" s="26" t="s">
        <v>39</v>
      </c>
      <c r="D53" s="27">
        <f t="shared" si="1"/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</row>
    <row r="54" spans="1:35" s="71" customFormat="1" ht="15" customHeight="1" x14ac:dyDescent="0.25">
      <c r="A54" s="134" t="s">
        <v>95</v>
      </c>
      <c r="B54" s="166" t="s">
        <v>96</v>
      </c>
      <c r="C54" s="26" t="s">
        <v>97</v>
      </c>
      <c r="D54" s="27">
        <f t="shared" si="1"/>
        <v>0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</row>
    <row r="55" spans="1:35" s="71" customFormat="1" ht="18.600000000000001" customHeight="1" x14ac:dyDescent="0.25">
      <c r="A55" s="135"/>
      <c r="B55" s="165"/>
      <c r="C55" s="26" t="s">
        <v>39</v>
      </c>
      <c r="D55" s="27">
        <f t="shared" si="1"/>
        <v>0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</row>
    <row r="56" spans="1:35" s="24" customFormat="1" ht="15" x14ac:dyDescent="0.25">
      <c r="A56" s="134" t="s">
        <v>98</v>
      </c>
      <c r="B56" s="166" t="s">
        <v>99</v>
      </c>
      <c r="C56" s="26" t="s">
        <v>62</v>
      </c>
      <c r="D56" s="58">
        <f t="shared" si="1"/>
        <v>0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</row>
    <row r="57" spans="1:35" s="24" customFormat="1" ht="15" x14ac:dyDescent="0.25">
      <c r="A57" s="135"/>
      <c r="B57" s="165"/>
      <c r="C57" s="26" t="s">
        <v>39</v>
      </c>
      <c r="D57" s="27">
        <f t="shared" si="1"/>
        <v>0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s="24" customFormat="1" ht="15" x14ac:dyDescent="0.25">
      <c r="A58" s="142" t="s">
        <v>100</v>
      </c>
      <c r="B58" s="166" t="s">
        <v>101</v>
      </c>
      <c r="C58" s="46" t="s">
        <v>62</v>
      </c>
      <c r="D58" s="58">
        <f t="shared" si="1"/>
        <v>0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</row>
    <row r="59" spans="1:35" s="24" customFormat="1" ht="15.75" thickBot="1" x14ac:dyDescent="0.3">
      <c r="A59" s="154"/>
      <c r="B59" s="174"/>
      <c r="C59" s="45" t="s">
        <v>39</v>
      </c>
      <c r="D59" s="36">
        <f t="shared" si="1"/>
        <v>0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</row>
    <row r="60" spans="1:35" s="24" customFormat="1" ht="15" customHeight="1" x14ac:dyDescent="0.25">
      <c r="A60" s="153" t="s">
        <v>102</v>
      </c>
      <c r="B60" s="164" t="s">
        <v>103</v>
      </c>
      <c r="C60" s="46" t="s">
        <v>104</v>
      </c>
      <c r="D60" s="53">
        <f t="shared" si="1"/>
        <v>4.7E-2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>
        <v>1.4999999999999999E-2</v>
      </c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>
        <v>3.2000000000000001E-2</v>
      </c>
      <c r="AI60" s="39"/>
    </row>
    <row r="61" spans="1:35" s="24" customFormat="1" ht="20.45" customHeight="1" x14ac:dyDescent="0.25">
      <c r="A61" s="143"/>
      <c r="B61" s="165"/>
      <c r="C61" s="48" t="s">
        <v>39</v>
      </c>
      <c r="D61" s="27">
        <f t="shared" si="1"/>
        <v>19.200000000000003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7">
        <v>6.4</v>
      </c>
      <c r="R61" s="41"/>
      <c r="S61" s="41"/>
      <c r="T61" s="41"/>
      <c r="U61" s="41"/>
      <c r="V61" s="41"/>
      <c r="W61" s="41"/>
      <c r="X61" s="41"/>
      <c r="Y61" s="41"/>
      <c r="Z61" s="47"/>
      <c r="AA61" s="41"/>
      <c r="AB61" s="41"/>
      <c r="AC61" s="41"/>
      <c r="AD61" s="41"/>
      <c r="AE61" s="41"/>
      <c r="AF61" s="41"/>
      <c r="AG61" s="41"/>
      <c r="AH61" s="47">
        <v>12.8</v>
      </c>
      <c r="AI61" s="41"/>
    </row>
    <row r="62" spans="1:35" s="24" customFormat="1" ht="15" customHeight="1" x14ac:dyDescent="0.25">
      <c r="A62" s="134" t="s">
        <v>105</v>
      </c>
      <c r="B62" s="166" t="s">
        <v>106</v>
      </c>
      <c r="C62" s="26" t="s">
        <v>97</v>
      </c>
      <c r="D62" s="27">
        <f t="shared" si="1"/>
        <v>6.5000000000000002E-2</v>
      </c>
      <c r="E62" s="41">
        <v>1.4999999999999999E-2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7"/>
      <c r="R62" s="47">
        <v>0.05</v>
      </c>
      <c r="S62" s="47"/>
      <c r="T62" s="47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</row>
    <row r="63" spans="1:35" s="24" customFormat="1" ht="19.149999999999999" customHeight="1" thickBot="1" x14ac:dyDescent="0.3">
      <c r="A63" s="175"/>
      <c r="B63" s="174"/>
      <c r="C63" s="45" t="s">
        <v>39</v>
      </c>
      <c r="D63" s="36">
        <f t="shared" si="1"/>
        <v>113.75</v>
      </c>
      <c r="E63" s="36">
        <v>26.25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36"/>
      <c r="Q63" s="36"/>
      <c r="R63" s="36">
        <v>87.5</v>
      </c>
      <c r="S63" s="36"/>
      <c r="T63" s="36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</row>
    <row r="64" spans="1:35" s="24" customFormat="1" ht="19.149999999999999" customHeight="1" thickBot="1" x14ac:dyDescent="0.3">
      <c r="A64" s="76"/>
      <c r="B64" s="164" t="s">
        <v>107</v>
      </c>
      <c r="C64" s="46" t="s">
        <v>62</v>
      </c>
      <c r="D64" s="16">
        <f t="shared" si="1"/>
        <v>44</v>
      </c>
      <c r="E64" s="67"/>
      <c r="F64" s="67">
        <v>6</v>
      </c>
      <c r="G64" s="67"/>
      <c r="H64" s="67"/>
      <c r="I64" s="67"/>
      <c r="J64" s="67"/>
      <c r="K64" s="67"/>
      <c r="L64" s="67"/>
      <c r="M64" s="67">
        <v>6</v>
      </c>
      <c r="N64" s="67"/>
      <c r="O64" s="67"/>
      <c r="P64" s="56"/>
      <c r="Q64" s="67">
        <v>12</v>
      </c>
      <c r="R64" s="56"/>
      <c r="S64" s="56"/>
      <c r="T64" s="56"/>
      <c r="U64" s="67"/>
      <c r="V64" s="67"/>
      <c r="W64" s="67"/>
      <c r="X64" s="67"/>
      <c r="Y64" s="67"/>
      <c r="Z64" s="67"/>
      <c r="AA64" s="67"/>
      <c r="AB64" s="67"/>
      <c r="AC64" s="67"/>
      <c r="AD64" s="67">
        <v>12</v>
      </c>
      <c r="AE64" s="67"/>
      <c r="AF64" s="67"/>
      <c r="AG64" s="67">
        <v>8</v>
      </c>
      <c r="AH64" s="67"/>
      <c r="AI64" s="67"/>
    </row>
    <row r="65" spans="1:35" s="24" customFormat="1" ht="19.149999999999999" customHeight="1" thickBot="1" x14ac:dyDescent="0.3">
      <c r="A65" s="76"/>
      <c r="B65" s="174"/>
      <c r="C65" s="48" t="s">
        <v>39</v>
      </c>
      <c r="D65" s="36">
        <f t="shared" si="1"/>
        <v>55.19</v>
      </c>
      <c r="E65" s="77"/>
      <c r="F65" s="78">
        <v>7.52</v>
      </c>
      <c r="G65" s="77"/>
      <c r="H65" s="77"/>
      <c r="I65" s="77"/>
      <c r="J65" s="77"/>
      <c r="K65" s="77"/>
      <c r="L65" s="77"/>
      <c r="M65" s="78">
        <v>7.52</v>
      </c>
      <c r="N65" s="77"/>
      <c r="O65" s="77"/>
      <c r="P65" s="78"/>
      <c r="Q65" s="36">
        <v>15.05</v>
      </c>
      <c r="R65" s="36"/>
      <c r="S65" s="36"/>
      <c r="T65" s="36"/>
      <c r="U65" s="60"/>
      <c r="V65" s="60"/>
      <c r="W65" s="60"/>
      <c r="X65" s="60"/>
      <c r="Y65" s="60"/>
      <c r="Z65" s="60"/>
      <c r="AA65" s="60"/>
      <c r="AB65" s="60"/>
      <c r="AC65" s="60"/>
      <c r="AD65" s="36">
        <v>15.05</v>
      </c>
      <c r="AE65" s="60"/>
      <c r="AF65" s="36"/>
      <c r="AG65" s="36">
        <v>10.050000000000001</v>
      </c>
      <c r="AH65" s="60"/>
      <c r="AI65" s="60"/>
    </row>
    <row r="66" spans="1:35" s="24" customFormat="1" ht="20.45" customHeight="1" thickBot="1" x14ac:dyDescent="0.3">
      <c r="A66" s="79" t="s">
        <v>108</v>
      </c>
      <c r="B66" s="11" t="s">
        <v>109</v>
      </c>
      <c r="C66" s="12" t="s">
        <v>39</v>
      </c>
      <c r="D66" s="80">
        <f t="shared" si="1"/>
        <v>1187.482</v>
      </c>
      <c r="E66" s="81">
        <f t="shared" ref="E66:AI66" si="4">E68+E78+E80</f>
        <v>16.684000000000001</v>
      </c>
      <c r="F66" s="81">
        <f t="shared" si="4"/>
        <v>115.48299999999999</v>
      </c>
      <c r="G66" s="81">
        <f t="shared" si="4"/>
        <v>21.454999999999998</v>
      </c>
      <c r="H66" s="81">
        <f t="shared" si="4"/>
        <v>21.445</v>
      </c>
      <c r="I66" s="81">
        <f t="shared" si="4"/>
        <v>17.671999999999997</v>
      </c>
      <c r="J66" s="81">
        <f t="shared" si="4"/>
        <v>42.509</v>
      </c>
      <c r="K66" s="81">
        <f t="shared" si="4"/>
        <v>111.143</v>
      </c>
      <c r="L66" s="81">
        <f t="shared" si="4"/>
        <v>21.372</v>
      </c>
      <c r="M66" s="81">
        <f t="shared" si="4"/>
        <v>38.58</v>
      </c>
      <c r="N66" s="81">
        <f t="shared" si="4"/>
        <v>35.112000000000002</v>
      </c>
      <c r="O66" s="81">
        <f t="shared" si="4"/>
        <v>26.273</v>
      </c>
      <c r="P66" s="81">
        <f t="shared" si="4"/>
        <v>27.664999999999999</v>
      </c>
      <c r="Q66" s="82">
        <f t="shared" si="4"/>
        <v>51.191999999999993</v>
      </c>
      <c r="R66" s="82">
        <f t="shared" si="4"/>
        <v>28.753999999999998</v>
      </c>
      <c r="S66" s="82">
        <f t="shared" si="4"/>
        <v>28.753999999999998</v>
      </c>
      <c r="T66" s="82">
        <f t="shared" si="4"/>
        <v>43.548000000000002</v>
      </c>
      <c r="U66" s="82">
        <f t="shared" si="4"/>
        <v>27.597999999999999</v>
      </c>
      <c r="V66" s="82">
        <f t="shared" si="4"/>
        <v>24.024000000000001</v>
      </c>
      <c r="W66" s="82">
        <f t="shared" si="4"/>
        <v>33.549999999999997</v>
      </c>
      <c r="X66" s="82">
        <f t="shared" si="4"/>
        <v>21.643000000000001</v>
      </c>
      <c r="Y66" s="83">
        <f t="shared" si="4"/>
        <v>27.597999999999999</v>
      </c>
      <c r="Z66" s="83">
        <f>Z68+Z78+Z80</f>
        <v>63.347999999999999</v>
      </c>
      <c r="AA66" s="83">
        <f>AA68+AA78+AA80</f>
        <v>26.273</v>
      </c>
      <c r="AB66" s="83">
        <f>AB68+AB78+AB80</f>
        <v>63.347999999999999</v>
      </c>
      <c r="AC66" s="82">
        <f t="shared" ref="AC66" si="5">AC68+AC78+AC80</f>
        <v>28.993000000000002</v>
      </c>
      <c r="AD66" s="83">
        <f t="shared" si="4"/>
        <v>26.273</v>
      </c>
      <c r="AE66" s="83">
        <f t="shared" si="4"/>
        <v>26.273</v>
      </c>
      <c r="AF66" s="83">
        <f t="shared" si="4"/>
        <v>26.273</v>
      </c>
      <c r="AG66" s="83">
        <f t="shared" si="4"/>
        <v>26.273</v>
      </c>
      <c r="AH66" s="83">
        <f t="shared" si="4"/>
        <v>58.236999999999995</v>
      </c>
      <c r="AI66" s="83">
        <f t="shared" si="4"/>
        <v>60.137</v>
      </c>
    </row>
    <row r="67" spans="1:35" s="24" customFormat="1" ht="15" x14ac:dyDescent="0.25">
      <c r="A67" s="176" t="s">
        <v>110</v>
      </c>
      <c r="B67" s="178" t="s">
        <v>111</v>
      </c>
      <c r="C67" s="84" t="s">
        <v>67</v>
      </c>
      <c r="D67" s="85">
        <f t="shared" si="1"/>
        <v>0.27100000000000013</v>
      </c>
      <c r="E67" s="86">
        <f t="shared" ref="E67:V68" si="6">E69+E71+E73+E75</f>
        <v>5.0000000000000001E-3</v>
      </c>
      <c r="F67" s="86">
        <f t="shared" si="6"/>
        <v>0.03</v>
      </c>
      <c r="G67" s="86">
        <f t="shared" si="6"/>
        <v>5.0000000000000001E-3</v>
      </c>
      <c r="H67" s="86">
        <f t="shared" si="6"/>
        <v>5.0000000000000001E-3</v>
      </c>
      <c r="I67" s="86">
        <f t="shared" si="6"/>
        <v>4.0000000000000001E-3</v>
      </c>
      <c r="J67" s="86">
        <f t="shared" si="6"/>
        <v>6.0000000000000001E-3</v>
      </c>
      <c r="K67" s="86">
        <f t="shared" si="6"/>
        <v>0.03</v>
      </c>
      <c r="L67" s="86">
        <f t="shared" si="6"/>
        <v>7.0000000000000001E-3</v>
      </c>
      <c r="M67" s="86">
        <f t="shared" si="6"/>
        <v>9.0000000000000011E-3</v>
      </c>
      <c r="N67" s="86">
        <f t="shared" si="6"/>
        <v>6.0000000000000001E-3</v>
      </c>
      <c r="O67" s="86">
        <f t="shared" si="6"/>
        <v>6.0000000000000001E-3</v>
      </c>
      <c r="P67" s="86">
        <f t="shared" si="6"/>
        <v>7.0000000000000001E-3</v>
      </c>
      <c r="Q67" s="87">
        <f t="shared" si="6"/>
        <v>1.4E-2</v>
      </c>
      <c r="R67" s="87">
        <f t="shared" si="6"/>
        <v>8.0000000000000002E-3</v>
      </c>
      <c r="S67" s="87">
        <f t="shared" si="6"/>
        <v>8.0000000000000002E-3</v>
      </c>
      <c r="T67" s="87">
        <f t="shared" si="6"/>
        <v>8.0000000000000002E-3</v>
      </c>
      <c r="U67" s="87">
        <f t="shared" si="6"/>
        <v>7.0000000000000001E-3</v>
      </c>
      <c r="V67" s="87">
        <f t="shared" si="6"/>
        <v>7.0000000000000001E-3</v>
      </c>
      <c r="W67" s="87">
        <f>W69+W71+W73+W75</f>
        <v>7.0000000000000001E-3</v>
      </c>
      <c r="X67" s="87">
        <f t="shared" ref="X67:AI68" si="7">X69+X71+X73+X75</f>
        <v>7.0000000000000001E-3</v>
      </c>
      <c r="Y67" s="86">
        <f t="shared" si="7"/>
        <v>7.0000000000000001E-3</v>
      </c>
      <c r="Z67" s="86">
        <f t="shared" si="7"/>
        <v>6.0000000000000001E-3</v>
      </c>
      <c r="AA67" s="86">
        <f t="shared" si="7"/>
        <v>6.0000000000000001E-3</v>
      </c>
      <c r="AB67" s="86">
        <f t="shared" si="7"/>
        <v>6.0000000000000001E-3</v>
      </c>
      <c r="AC67" s="87">
        <f t="shared" si="7"/>
        <v>7.0000000000000001E-3</v>
      </c>
      <c r="AD67" s="86">
        <f t="shared" si="7"/>
        <v>6.0000000000000001E-3</v>
      </c>
      <c r="AE67" s="86">
        <f t="shared" si="7"/>
        <v>6.0000000000000001E-3</v>
      </c>
      <c r="AF67" s="86">
        <f t="shared" si="7"/>
        <v>6.0000000000000001E-3</v>
      </c>
      <c r="AG67" s="86">
        <f t="shared" si="7"/>
        <v>6.0000000000000001E-3</v>
      </c>
      <c r="AH67" s="86">
        <f t="shared" si="7"/>
        <v>1.3999999999999999E-2</v>
      </c>
      <c r="AI67" s="86">
        <f t="shared" si="7"/>
        <v>1.4999999999999999E-2</v>
      </c>
    </row>
    <row r="68" spans="1:35" s="24" customFormat="1" ht="15" x14ac:dyDescent="0.25">
      <c r="A68" s="177"/>
      <c r="B68" s="179"/>
      <c r="C68" s="20" t="s">
        <v>39</v>
      </c>
      <c r="D68" s="21">
        <f t="shared" si="1"/>
        <v>375.15100000000012</v>
      </c>
      <c r="E68" s="87">
        <f t="shared" si="6"/>
        <v>7.1589999999999998</v>
      </c>
      <c r="F68" s="87">
        <f t="shared" si="6"/>
        <v>40.732999999999997</v>
      </c>
      <c r="G68" s="87">
        <f t="shared" si="6"/>
        <v>7.1689999999999996</v>
      </c>
      <c r="H68" s="87">
        <f t="shared" si="6"/>
        <v>7.1589999999999998</v>
      </c>
      <c r="I68" s="87">
        <f t="shared" si="6"/>
        <v>5.7669999999999995</v>
      </c>
      <c r="J68" s="87">
        <f t="shared" si="6"/>
        <v>8.4130000000000003</v>
      </c>
      <c r="K68" s="87">
        <f t="shared" si="6"/>
        <v>40.732999999999997</v>
      </c>
      <c r="L68" s="87">
        <f t="shared" si="6"/>
        <v>9.4669999999999987</v>
      </c>
      <c r="M68" s="87">
        <f t="shared" si="6"/>
        <v>11.881</v>
      </c>
      <c r="N68" s="87">
        <f t="shared" si="6"/>
        <v>8.4130000000000003</v>
      </c>
      <c r="O68" s="87">
        <f t="shared" si="6"/>
        <v>8.4130000000000003</v>
      </c>
      <c r="P68" s="87">
        <f t="shared" si="6"/>
        <v>9.8049999999999997</v>
      </c>
      <c r="Q68" s="87">
        <f t="shared" si="6"/>
        <v>18.537999999999997</v>
      </c>
      <c r="R68" s="87">
        <f t="shared" si="6"/>
        <v>10.893999999999998</v>
      </c>
      <c r="S68" s="87">
        <f t="shared" si="6"/>
        <v>10.893999999999998</v>
      </c>
      <c r="T68" s="87">
        <f t="shared" si="6"/>
        <v>10.893999999999998</v>
      </c>
      <c r="U68" s="87">
        <f t="shared" si="6"/>
        <v>9.7379999999999995</v>
      </c>
      <c r="V68" s="87">
        <f t="shared" si="6"/>
        <v>9.7379999999999995</v>
      </c>
      <c r="W68" s="87">
        <f>W70+W72+W74+W76</f>
        <v>9.7379999999999995</v>
      </c>
      <c r="X68" s="87">
        <f t="shared" si="7"/>
        <v>9.7379999999999995</v>
      </c>
      <c r="Y68" s="87">
        <f t="shared" si="7"/>
        <v>9.7379999999999995</v>
      </c>
      <c r="Z68" s="87">
        <f t="shared" si="7"/>
        <v>8.581999999999999</v>
      </c>
      <c r="AA68" s="87">
        <f t="shared" si="7"/>
        <v>8.4130000000000003</v>
      </c>
      <c r="AB68" s="87">
        <f t="shared" si="7"/>
        <v>8.581999999999999</v>
      </c>
      <c r="AC68" s="87">
        <f t="shared" si="7"/>
        <v>9.7379999999999995</v>
      </c>
      <c r="AD68" s="87">
        <f t="shared" si="7"/>
        <v>8.4130000000000003</v>
      </c>
      <c r="AE68" s="87">
        <f t="shared" si="7"/>
        <v>8.4130000000000003</v>
      </c>
      <c r="AF68" s="87">
        <f t="shared" si="7"/>
        <v>8.4130000000000003</v>
      </c>
      <c r="AG68" s="87">
        <f t="shared" si="7"/>
        <v>8.4130000000000003</v>
      </c>
      <c r="AH68" s="87">
        <f t="shared" si="7"/>
        <v>19.631</v>
      </c>
      <c r="AI68" s="87">
        <f t="shared" si="7"/>
        <v>21.530999999999999</v>
      </c>
    </row>
    <row r="69" spans="1:35" ht="15" x14ac:dyDescent="0.25">
      <c r="A69" s="142" t="s">
        <v>112</v>
      </c>
      <c r="B69" s="136" t="s">
        <v>113</v>
      </c>
      <c r="C69" s="26" t="s">
        <v>114</v>
      </c>
      <c r="D69" s="27">
        <f t="shared" si="1"/>
        <v>4.2000000000000023E-2</v>
      </c>
      <c r="E69" s="29">
        <v>1E-3</v>
      </c>
      <c r="F69" s="29">
        <v>4.0000000000000001E-3</v>
      </c>
      <c r="G69" s="29">
        <v>1E-3</v>
      </c>
      <c r="H69" s="29">
        <v>1E-3</v>
      </c>
      <c r="I69" s="29">
        <v>1E-3</v>
      </c>
      <c r="J69" s="29">
        <v>1E-3</v>
      </c>
      <c r="K69" s="29">
        <v>4.0000000000000001E-3</v>
      </c>
      <c r="L69" s="29">
        <v>1E-3</v>
      </c>
      <c r="M69" s="29">
        <v>1E-3</v>
      </c>
      <c r="N69" s="29">
        <v>1E-3</v>
      </c>
      <c r="O69" s="29">
        <v>1E-3</v>
      </c>
      <c r="P69" s="29">
        <v>1E-3</v>
      </c>
      <c r="Q69" s="29">
        <v>1E-3</v>
      </c>
      <c r="R69" s="29">
        <v>1E-3</v>
      </c>
      <c r="S69" s="29">
        <v>1E-3</v>
      </c>
      <c r="T69" s="29">
        <v>1E-3</v>
      </c>
      <c r="U69" s="29">
        <v>1E-3</v>
      </c>
      <c r="V69" s="29">
        <v>1E-3</v>
      </c>
      <c r="W69" s="29">
        <v>1E-3</v>
      </c>
      <c r="X69" s="29">
        <v>1E-3</v>
      </c>
      <c r="Y69" s="29">
        <v>1E-3</v>
      </c>
      <c r="Z69" s="29">
        <v>1E-3</v>
      </c>
      <c r="AA69" s="29">
        <v>1E-3</v>
      </c>
      <c r="AB69" s="29">
        <v>1E-3</v>
      </c>
      <c r="AC69" s="29">
        <v>1E-3</v>
      </c>
      <c r="AD69" s="29">
        <v>1E-3</v>
      </c>
      <c r="AE69" s="29">
        <v>1E-3</v>
      </c>
      <c r="AF69" s="29">
        <v>1E-3</v>
      </c>
      <c r="AG69" s="29">
        <v>1E-3</v>
      </c>
      <c r="AH69" s="29">
        <v>3.0000000000000001E-3</v>
      </c>
      <c r="AI69" s="29">
        <v>4.0000000000000001E-3</v>
      </c>
    </row>
    <row r="70" spans="1:35" ht="15" x14ac:dyDescent="0.25">
      <c r="A70" s="143"/>
      <c r="B70" s="137"/>
      <c r="C70" s="26" t="s">
        <v>39</v>
      </c>
      <c r="D70" s="27">
        <f t="shared" si="1"/>
        <v>79.48</v>
      </c>
      <c r="E70" s="29">
        <v>1.89</v>
      </c>
      <c r="F70" s="29">
        <v>7.57</v>
      </c>
      <c r="G70" s="29">
        <v>1.9</v>
      </c>
      <c r="H70" s="29">
        <v>1.89</v>
      </c>
      <c r="I70" s="29">
        <v>1.89</v>
      </c>
      <c r="J70" s="29">
        <v>1.89</v>
      </c>
      <c r="K70" s="29">
        <v>7.57</v>
      </c>
      <c r="L70" s="29">
        <v>1.89</v>
      </c>
      <c r="M70" s="29">
        <v>1.89</v>
      </c>
      <c r="N70" s="29">
        <v>1.89</v>
      </c>
      <c r="O70" s="29">
        <v>1.89</v>
      </c>
      <c r="P70" s="29">
        <v>1.89</v>
      </c>
      <c r="Q70" s="29">
        <v>1.89</v>
      </c>
      <c r="R70" s="29">
        <v>1.89</v>
      </c>
      <c r="S70" s="29">
        <v>1.89</v>
      </c>
      <c r="T70" s="29">
        <v>1.89</v>
      </c>
      <c r="U70" s="29">
        <v>1.89</v>
      </c>
      <c r="V70" s="29">
        <v>1.89</v>
      </c>
      <c r="W70" s="29">
        <v>1.89</v>
      </c>
      <c r="X70" s="29">
        <v>1.89</v>
      </c>
      <c r="Y70" s="29">
        <v>1.89</v>
      </c>
      <c r="Z70" s="29">
        <v>1.89</v>
      </c>
      <c r="AA70" s="29">
        <v>1.89</v>
      </c>
      <c r="AB70" s="29">
        <v>1.89</v>
      </c>
      <c r="AC70" s="29">
        <v>1.89</v>
      </c>
      <c r="AD70" s="29">
        <v>1.89</v>
      </c>
      <c r="AE70" s="29">
        <v>1.89</v>
      </c>
      <c r="AF70" s="29">
        <v>1.89</v>
      </c>
      <c r="AG70" s="29">
        <v>1.89</v>
      </c>
      <c r="AH70" s="29">
        <v>5.7</v>
      </c>
      <c r="AI70" s="29">
        <v>7.6</v>
      </c>
    </row>
    <row r="71" spans="1:35" ht="15" x14ac:dyDescent="0.25">
      <c r="A71" s="142" t="s">
        <v>115</v>
      </c>
      <c r="B71" s="136" t="s">
        <v>116</v>
      </c>
      <c r="C71" s="26" t="s">
        <v>67</v>
      </c>
      <c r="D71" s="27">
        <f t="shared" ref="D71:D91" si="8">E71+F71+G71+H71+I71+J71+K71+L71+M71+N71+O71+P71+Q71+R71+S71+T71+U71+V71+W71+X71+Y71+Z71+AA71+AB71+AC71+AD71+AE71+AF71+AG71+AH71+AI71</f>
        <v>9.5000000000000057E-2</v>
      </c>
      <c r="E71" s="42">
        <v>1E-3</v>
      </c>
      <c r="F71" s="42">
        <v>3.0000000000000001E-3</v>
      </c>
      <c r="G71" s="42">
        <v>1E-3</v>
      </c>
      <c r="H71" s="42">
        <v>1E-3</v>
      </c>
      <c r="I71" s="42">
        <v>1E-3</v>
      </c>
      <c r="J71" s="42">
        <v>3.0000000000000001E-3</v>
      </c>
      <c r="K71" s="42">
        <v>3.0000000000000001E-3</v>
      </c>
      <c r="L71" s="42">
        <v>1E-3</v>
      </c>
      <c r="M71" s="42">
        <v>3.0000000000000001E-3</v>
      </c>
      <c r="N71" s="42">
        <v>3.0000000000000001E-3</v>
      </c>
      <c r="O71" s="42">
        <v>3.0000000000000001E-3</v>
      </c>
      <c r="P71" s="42">
        <v>3.0000000000000001E-3</v>
      </c>
      <c r="Q71" s="42">
        <v>4.0000000000000001E-3</v>
      </c>
      <c r="R71" s="42">
        <v>4.0000000000000001E-3</v>
      </c>
      <c r="S71" s="42">
        <v>4.0000000000000001E-3</v>
      </c>
      <c r="T71" s="42">
        <v>4.0000000000000001E-3</v>
      </c>
      <c r="U71" s="42">
        <v>4.0000000000000001E-3</v>
      </c>
      <c r="V71" s="42">
        <v>4.0000000000000001E-3</v>
      </c>
      <c r="W71" s="42">
        <v>4.0000000000000001E-3</v>
      </c>
      <c r="X71" s="42">
        <v>4.0000000000000001E-3</v>
      </c>
      <c r="Y71" s="42">
        <v>4.0000000000000001E-3</v>
      </c>
      <c r="Z71" s="29">
        <v>4.0000000000000001E-3</v>
      </c>
      <c r="AA71" s="42">
        <v>3.0000000000000001E-3</v>
      </c>
      <c r="AB71" s="29">
        <v>4.0000000000000001E-3</v>
      </c>
      <c r="AC71" s="42">
        <v>4.0000000000000001E-3</v>
      </c>
      <c r="AD71" s="42">
        <v>3.0000000000000001E-3</v>
      </c>
      <c r="AE71" s="42">
        <v>3.0000000000000001E-3</v>
      </c>
      <c r="AF71" s="42">
        <v>3.0000000000000001E-3</v>
      </c>
      <c r="AG71" s="42">
        <v>3.0000000000000001E-3</v>
      </c>
      <c r="AH71" s="42">
        <v>3.0000000000000001E-3</v>
      </c>
      <c r="AI71" s="42">
        <v>3.0000000000000001E-3</v>
      </c>
    </row>
    <row r="72" spans="1:35" ht="15" x14ac:dyDescent="0.25">
      <c r="A72" s="143"/>
      <c r="B72" s="137"/>
      <c r="C72" s="26" t="s">
        <v>39</v>
      </c>
      <c r="D72" s="27">
        <f t="shared" si="8"/>
        <v>125.87499999999993</v>
      </c>
      <c r="E72" s="29">
        <v>1.325</v>
      </c>
      <c r="F72" s="29">
        <v>3.9750000000000001</v>
      </c>
      <c r="G72" s="29">
        <v>1.325</v>
      </c>
      <c r="H72" s="29">
        <v>1.325</v>
      </c>
      <c r="I72" s="29">
        <v>1.325</v>
      </c>
      <c r="J72" s="29">
        <v>3.9750000000000001</v>
      </c>
      <c r="K72" s="29">
        <v>3.9750000000000001</v>
      </c>
      <c r="L72" s="29">
        <v>1.325</v>
      </c>
      <c r="M72" s="29">
        <v>3.9750000000000001</v>
      </c>
      <c r="N72" s="29">
        <v>3.9750000000000001</v>
      </c>
      <c r="O72" s="29">
        <v>3.9750000000000001</v>
      </c>
      <c r="P72" s="29">
        <v>3.9750000000000001</v>
      </c>
      <c r="Q72" s="29">
        <v>5.3</v>
      </c>
      <c r="R72" s="29">
        <v>5.3</v>
      </c>
      <c r="S72" s="29">
        <v>5.3</v>
      </c>
      <c r="T72" s="29">
        <v>5.3</v>
      </c>
      <c r="U72" s="29">
        <v>5.3</v>
      </c>
      <c r="V72" s="29">
        <v>5.3</v>
      </c>
      <c r="W72" s="29">
        <v>5.3</v>
      </c>
      <c r="X72" s="29">
        <v>5.3</v>
      </c>
      <c r="Y72" s="29">
        <v>5.3</v>
      </c>
      <c r="Z72" s="29">
        <v>5.3</v>
      </c>
      <c r="AA72" s="29">
        <v>3.9750000000000001</v>
      </c>
      <c r="AB72" s="29">
        <v>5.3</v>
      </c>
      <c r="AC72" s="29">
        <v>5.3</v>
      </c>
      <c r="AD72" s="29">
        <v>3.9750000000000001</v>
      </c>
      <c r="AE72" s="29">
        <v>3.9750000000000001</v>
      </c>
      <c r="AF72" s="29">
        <v>3.9750000000000001</v>
      </c>
      <c r="AG72" s="29">
        <v>3.9750000000000001</v>
      </c>
      <c r="AH72" s="29">
        <v>3.9750000000000001</v>
      </c>
      <c r="AI72" s="29">
        <v>3.9750000000000001</v>
      </c>
    </row>
    <row r="73" spans="1:35" ht="15" x14ac:dyDescent="0.25">
      <c r="A73" s="142" t="s">
        <v>117</v>
      </c>
      <c r="B73" s="136" t="s">
        <v>118</v>
      </c>
      <c r="C73" s="26" t="s">
        <v>67</v>
      </c>
      <c r="D73" s="27">
        <f t="shared" si="8"/>
        <v>7.1000000000000021E-2</v>
      </c>
      <c r="E73" s="29">
        <v>1E-3</v>
      </c>
      <c r="F73" s="29">
        <v>1.2E-2</v>
      </c>
      <c r="G73" s="29">
        <v>1E-3</v>
      </c>
      <c r="H73" s="29">
        <v>1E-3</v>
      </c>
      <c r="I73" s="29">
        <v>1E-3</v>
      </c>
      <c r="J73" s="29">
        <v>1E-3</v>
      </c>
      <c r="K73" s="29">
        <v>1.2E-2</v>
      </c>
      <c r="L73" s="29">
        <v>3.0000000000000001E-3</v>
      </c>
      <c r="M73" s="29">
        <v>4.0000000000000001E-3</v>
      </c>
      <c r="N73" s="29">
        <v>1E-3</v>
      </c>
      <c r="O73" s="29">
        <v>1E-3</v>
      </c>
      <c r="P73" s="29">
        <v>1E-3</v>
      </c>
      <c r="Q73" s="29">
        <v>5.0000000000000001E-3</v>
      </c>
      <c r="R73" s="29">
        <v>2E-3</v>
      </c>
      <c r="S73" s="29">
        <v>2E-3</v>
      </c>
      <c r="T73" s="29">
        <v>2E-3</v>
      </c>
      <c r="U73" s="29">
        <v>1E-3</v>
      </c>
      <c r="V73" s="29">
        <v>1E-3</v>
      </c>
      <c r="W73" s="29">
        <v>1E-3</v>
      </c>
      <c r="X73" s="29">
        <v>1E-3</v>
      </c>
      <c r="Y73" s="29">
        <v>1E-3</v>
      </c>
      <c r="Z73" s="29"/>
      <c r="AA73" s="29">
        <v>1E-3</v>
      </c>
      <c r="AB73" s="29"/>
      <c r="AC73" s="29">
        <v>1E-3</v>
      </c>
      <c r="AD73" s="29">
        <v>1E-3</v>
      </c>
      <c r="AE73" s="29">
        <v>1E-3</v>
      </c>
      <c r="AF73" s="29">
        <v>1E-3</v>
      </c>
      <c r="AG73" s="29">
        <v>1E-3</v>
      </c>
      <c r="AH73" s="29">
        <v>5.0000000000000001E-3</v>
      </c>
      <c r="AI73" s="29">
        <v>5.0000000000000001E-3</v>
      </c>
    </row>
    <row r="74" spans="1:35" ht="15" x14ac:dyDescent="0.25">
      <c r="A74" s="143"/>
      <c r="B74" s="137"/>
      <c r="C74" s="26" t="s">
        <v>39</v>
      </c>
      <c r="D74" s="27">
        <f t="shared" si="8"/>
        <v>82.100000000000009</v>
      </c>
      <c r="E74" s="29">
        <v>1.1599999999999999</v>
      </c>
      <c r="F74" s="29">
        <v>13.875999999999999</v>
      </c>
      <c r="G74" s="29">
        <v>1.1599999999999999</v>
      </c>
      <c r="H74" s="29">
        <v>1.1599999999999999</v>
      </c>
      <c r="I74" s="29">
        <v>1.1599999999999999</v>
      </c>
      <c r="J74" s="29">
        <v>1.1559999999999999</v>
      </c>
      <c r="K74" s="29">
        <v>13.875999999999999</v>
      </c>
      <c r="L74" s="29">
        <v>3.468</v>
      </c>
      <c r="M74" s="29">
        <v>4.6239999999999997</v>
      </c>
      <c r="N74" s="29">
        <v>1.1559999999999999</v>
      </c>
      <c r="O74" s="29">
        <v>1.1559999999999999</v>
      </c>
      <c r="P74" s="29">
        <v>1.1559999999999999</v>
      </c>
      <c r="Q74" s="29">
        <v>5.78</v>
      </c>
      <c r="R74" s="29">
        <v>2.3119999999999998</v>
      </c>
      <c r="S74" s="29">
        <v>2.3119999999999998</v>
      </c>
      <c r="T74" s="29">
        <v>2.3119999999999998</v>
      </c>
      <c r="U74" s="29">
        <v>1.1559999999999999</v>
      </c>
      <c r="V74" s="29">
        <v>1.1559999999999999</v>
      </c>
      <c r="W74" s="29">
        <v>1.1559999999999999</v>
      </c>
      <c r="X74" s="29">
        <v>1.1559999999999999</v>
      </c>
      <c r="Y74" s="29">
        <v>1.1559999999999999</v>
      </c>
      <c r="Z74" s="29"/>
      <c r="AA74" s="29">
        <v>1.1559999999999999</v>
      </c>
      <c r="AB74" s="29"/>
      <c r="AC74" s="29">
        <v>1.1559999999999999</v>
      </c>
      <c r="AD74" s="29">
        <v>1.1559999999999999</v>
      </c>
      <c r="AE74" s="29">
        <v>1.1559999999999999</v>
      </c>
      <c r="AF74" s="29">
        <v>1.1559999999999999</v>
      </c>
      <c r="AG74" s="29">
        <v>1.1559999999999999</v>
      </c>
      <c r="AH74" s="29">
        <v>5.78</v>
      </c>
      <c r="AI74" s="29">
        <v>5.78</v>
      </c>
    </row>
    <row r="75" spans="1:35" ht="15" x14ac:dyDescent="0.25">
      <c r="A75" s="142" t="s">
        <v>119</v>
      </c>
      <c r="B75" s="136" t="s">
        <v>120</v>
      </c>
      <c r="C75" s="26" t="s">
        <v>67</v>
      </c>
      <c r="D75" s="27">
        <f t="shared" si="8"/>
        <v>6.3000000000000028E-2</v>
      </c>
      <c r="E75" s="29">
        <v>2E-3</v>
      </c>
      <c r="F75" s="29">
        <v>1.0999999999999999E-2</v>
      </c>
      <c r="G75" s="29">
        <v>2E-3</v>
      </c>
      <c r="H75" s="29">
        <v>2E-3</v>
      </c>
      <c r="I75" s="29">
        <v>1E-3</v>
      </c>
      <c r="J75" s="29">
        <v>1E-3</v>
      </c>
      <c r="K75" s="29">
        <v>1.0999999999999999E-2</v>
      </c>
      <c r="L75" s="29">
        <v>2E-3</v>
      </c>
      <c r="M75" s="29">
        <v>1E-3</v>
      </c>
      <c r="N75" s="29">
        <v>1E-3</v>
      </c>
      <c r="O75" s="29">
        <v>1E-3</v>
      </c>
      <c r="P75" s="29">
        <v>2E-3</v>
      </c>
      <c r="Q75" s="29">
        <v>4.0000000000000001E-3</v>
      </c>
      <c r="R75" s="29">
        <v>1E-3</v>
      </c>
      <c r="S75" s="29">
        <v>1E-3</v>
      </c>
      <c r="T75" s="29">
        <v>1E-3</v>
      </c>
      <c r="U75" s="29">
        <v>1E-3</v>
      </c>
      <c r="V75" s="29">
        <v>1E-3</v>
      </c>
      <c r="W75" s="29">
        <v>1E-3</v>
      </c>
      <c r="X75" s="29">
        <v>1E-3</v>
      </c>
      <c r="Y75" s="29">
        <v>1E-3</v>
      </c>
      <c r="Z75" s="29">
        <v>1E-3</v>
      </c>
      <c r="AA75" s="29">
        <v>1E-3</v>
      </c>
      <c r="AB75" s="29">
        <v>1E-3</v>
      </c>
      <c r="AC75" s="29">
        <v>1E-3</v>
      </c>
      <c r="AD75" s="29">
        <v>1E-3</v>
      </c>
      <c r="AE75" s="29">
        <v>1E-3</v>
      </c>
      <c r="AF75" s="29">
        <v>1E-3</v>
      </c>
      <c r="AG75" s="29">
        <v>1E-3</v>
      </c>
      <c r="AH75" s="29">
        <v>3.0000000000000001E-3</v>
      </c>
      <c r="AI75" s="29">
        <v>3.0000000000000001E-3</v>
      </c>
    </row>
    <row r="76" spans="1:35" ht="15.75" customHeight="1" thickBot="1" x14ac:dyDescent="0.3">
      <c r="A76" s="154"/>
      <c r="B76" s="180"/>
      <c r="C76" s="45" t="s">
        <v>39</v>
      </c>
      <c r="D76" s="36">
        <f t="shared" si="8"/>
        <v>87.69599999999997</v>
      </c>
      <c r="E76" s="88">
        <v>2.7839999999999998</v>
      </c>
      <c r="F76" s="88">
        <v>15.311999999999999</v>
      </c>
      <c r="G76" s="88">
        <v>2.7839999999999998</v>
      </c>
      <c r="H76" s="88">
        <v>2.7839999999999998</v>
      </c>
      <c r="I76" s="88">
        <v>1.3919999999999999</v>
      </c>
      <c r="J76" s="88">
        <v>1.3919999999999999</v>
      </c>
      <c r="K76" s="88">
        <v>15.311999999999999</v>
      </c>
      <c r="L76" s="88">
        <v>2.7839999999999998</v>
      </c>
      <c r="M76" s="88">
        <v>1.3919999999999999</v>
      </c>
      <c r="N76" s="88">
        <v>1.3919999999999999</v>
      </c>
      <c r="O76" s="88">
        <v>1.3919999999999999</v>
      </c>
      <c r="P76" s="88">
        <v>2.7839999999999998</v>
      </c>
      <c r="Q76" s="88">
        <v>5.5679999999999996</v>
      </c>
      <c r="R76" s="88">
        <v>1.3919999999999999</v>
      </c>
      <c r="S76" s="88">
        <v>1.3919999999999999</v>
      </c>
      <c r="T76" s="88">
        <v>1.3919999999999999</v>
      </c>
      <c r="U76" s="88">
        <v>1.3919999999999999</v>
      </c>
      <c r="V76" s="88">
        <v>1.3919999999999999</v>
      </c>
      <c r="W76" s="88">
        <v>1.3919999999999999</v>
      </c>
      <c r="X76" s="88">
        <v>1.3919999999999999</v>
      </c>
      <c r="Y76" s="88">
        <v>1.3919999999999999</v>
      </c>
      <c r="Z76" s="88">
        <v>1.3919999999999999</v>
      </c>
      <c r="AA76" s="88">
        <v>1.3919999999999999</v>
      </c>
      <c r="AB76" s="88">
        <v>1.3919999999999999</v>
      </c>
      <c r="AC76" s="88">
        <v>1.3919999999999999</v>
      </c>
      <c r="AD76" s="88">
        <v>1.3919999999999999</v>
      </c>
      <c r="AE76" s="88">
        <v>1.3919999999999999</v>
      </c>
      <c r="AF76" s="88">
        <v>1.3919999999999999</v>
      </c>
      <c r="AG76" s="88">
        <v>1.3919999999999999</v>
      </c>
      <c r="AH76" s="88">
        <v>4.1760000000000002</v>
      </c>
      <c r="AI76" s="88">
        <v>4.1760000000000002</v>
      </c>
    </row>
    <row r="77" spans="1:35" ht="15" x14ac:dyDescent="0.25">
      <c r="A77" s="153" t="s">
        <v>121</v>
      </c>
      <c r="B77" s="161" t="s">
        <v>122</v>
      </c>
      <c r="C77" s="46" t="s">
        <v>62</v>
      </c>
      <c r="D77" s="16">
        <f t="shared" si="8"/>
        <v>26</v>
      </c>
      <c r="E77" s="39">
        <v>0</v>
      </c>
      <c r="F77" s="39">
        <v>5</v>
      </c>
      <c r="G77" s="39"/>
      <c r="H77" s="39"/>
      <c r="I77" s="39"/>
      <c r="J77" s="39">
        <v>3</v>
      </c>
      <c r="K77" s="39">
        <v>5</v>
      </c>
      <c r="L77" s="39"/>
      <c r="M77" s="39">
        <v>2</v>
      </c>
      <c r="N77" s="39">
        <v>2</v>
      </c>
      <c r="O77" s="39"/>
      <c r="P77" s="39"/>
      <c r="Q77" s="41">
        <v>2</v>
      </c>
      <c r="R77" s="41"/>
      <c r="S77" s="41"/>
      <c r="T77" s="41">
        <v>2</v>
      </c>
      <c r="U77" s="41"/>
      <c r="V77" s="41"/>
      <c r="W77" s="41"/>
      <c r="X77" s="41"/>
      <c r="Y77" s="41"/>
      <c r="Z77" s="39"/>
      <c r="AA77" s="39"/>
      <c r="AB77" s="39"/>
      <c r="AC77" s="41">
        <v>1</v>
      </c>
      <c r="AD77" s="41"/>
      <c r="AE77" s="41"/>
      <c r="AF77" s="41"/>
      <c r="AG77" s="41"/>
      <c r="AH77" s="39">
        <v>2</v>
      </c>
      <c r="AI77" s="39">
        <v>2</v>
      </c>
    </row>
    <row r="78" spans="1:35" ht="15.75" thickBot="1" x14ac:dyDescent="0.3">
      <c r="A78" s="154"/>
      <c r="B78" s="162"/>
      <c r="C78" s="48" t="s">
        <v>39</v>
      </c>
      <c r="D78" s="36">
        <f t="shared" si="8"/>
        <v>203.93500000000003</v>
      </c>
      <c r="E78" s="51">
        <v>0</v>
      </c>
      <c r="F78" s="50">
        <v>44.984999999999999</v>
      </c>
      <c r="G78" s="50"/>
      <c r="H78" s="50"/>
      <c r="I78" s="51"/>
      <c r="J78" s="50">
        <v>22.190999999999999</v>
      </c>
      <c r="K78" s="50">
        <v>40.645000000000003</v>
      </c>
      <c r="L78" s="51"/>
      <c r="M78" s="50">
        <v>14.794</v>
      </c>
      <c r="N78" s="50">
        <v>14.794</v>
      </c>
      <c r="O78" s="50"/>
      <c r="P78" s="50"/>
      <c r="Q78" s="50">
        <v>14.794</v>
      </c>
      <c r="R78" s="50"/>
      <c r="S78" s="50"/>
      <c r="T78" s="50">
        <v>14.794</v>
      </c>
      <c r="U78" s="50"/>
      <c r="V78" s="50"/>
      <c r="W78" s="50"/>
      <c r="X78" s="50"/>
      <c r="Y78" s="50"/>
      <c r="Z78" s="50"/>
      <c r="AA78" s="50"/>
      <c r="AB78" s="50"/>
      <c r="AC78" s="50">
        <v>7.35</v>
      </c>
      <c r="AD78" s="50"/>
      <c r="AE78" s="50"/>
      <c r="AF78" s="50"/>
      <c r="AG78" s="50"/>
      <c r="AH78" s="50">
        <v>14.794</v>
      </c>
      <c r="AI78" s="50">
        <v>14.794</v>
      </c>
    </row>
    <row r="79" spans="1:35" ht="15" x14ac:dyDescent="0.25">
      <c r="A79" s="153" t="s">
        <v>123</v>
      </c>
      <c r="B79" s="164" t="s">
        <v>124</v>
      </c>
      <c r="C79" s="52" t="s">
        <v>62</v>
      </c>
      <c r="D79" s="16">
        <f t="shared" si="8"/>
        <v>511</v>
      </c>
      <c r="E79" s="62">
        <v>8</v>
      </c>
      <c r="F79" s="62">
        <v>25</v>
      </c>
      <c r="G79" s="62">
        <v>12</v>
      </c>
      <c r="H79" s="62">
        <v>12</v>
      </c>
      <c r="I79" s="62">
        <v>10</v>
      </c>
      <c r="J79" s="62">
        <v>10</v>
      </c>
      <c r="K79" s="62">
        <v>25</v>
      </c>
      <c r="L79" s="62">
        <v>10</v>
      </c>
      <c r="M79" s="62">
        <v>10</v>
      </c>
      <c r="N79" s="62">
        <v>10</v>
      </c>
      <c r="O79" s="62">
        <v>15</v>
      </c>
      <c r="P79" s="62">
        <v>15</v>
      </c>
      <c r="Q79" s="62">
        <v>15</v>
      </c>
      <c r="R79" s="62">
        <v>15</v>
      </c>
      <c r="S79" s="62">
        <v>15</v>
      </c>
      <c r="T79" s="62">
        <v>15</v>
      </c>
      <c r="U79" s="62">
        <v>15</v>
      </c>
      <c r="V79" s="62">
        <v>12</v>
      </c>
      <c r="W79" s="62">
        <v>20</v>
      </c>
      <c r="X79" s="62">
        <v>10</v>
      </c>
      <c r="Y79" s="62">
        <v>15</v>
      </c>
      <c r="Z79" s="62">
        <v>46</v>
      </c>
      <c r="AA79" s="62">
        <v>15</v>
      </c>
      <c r="AB79" s="62">
        <v>46</v>
      </c>
      <c r="AC79" s="62">
        <v>10</v>
      </c>
      <c r="AD79" s="62">
        <v>15</v>
      </c>
      <c r="AE79" s="62">
        <v>15</v>
      </c>
      <c r="AF79" s="62">
        <v>15</v>
      </c>
      <c r="AG79" s="62">
        <v>15</v>
      </c>
      <c r="AH79" s="62">
        <v>20</v>
      </c>
      <c r="AI79" s="62">
        <v>20</v>
      </c>
    </row>
    <row r="80" spans="1:35" ht="15.75" thickBot="1" x14ac:dyDescent="0.3">
      <c r="A80" s="154"/>
      <c r="B80" s="174"/>
      <c r="C80" s="45" t="s">
        <v>39</v>
      </c>
      <c r="D80" s="36">
        <f t="shared" si="8"/>
        <v>608.39600000000019</v>
      </c>
      <c r="E80" s="50">
        <v>9.5250000000000004</v>
      </c>
      <c r="F80" s="50">
        <v>29.765000000000001</v>
      </c>
      <c r="G80" s="50">
        <v>14.286</v>
      </c>
      <c r="H80" s="50">
        <v>14.286</v>
      </c>
      <c r="I80" s="50">
        <v>11.904999999999999</v>
      </c>
      <c r="J80" s="50">
        <v>11.904999999999999</v>
      </c>
      <c r="K80" s="50">
        <v>29.765000000000001</v>
      </c>
      <c r="L80" s="50">
        <v>11.904999999999999</v>
      </c>
      <c r="M80" s="50">
        <v>11.904999999999999</v>
      </c>
      <c r="N80" s="50">
        <v>11.904999999999999</v>
      </c>
      <c r="O80" s="50">
        <v>17.86</v>
      </c>
      <c r="P80" s="50">
        <v>17.86</v>
      </c>
      <c r="Q80" s="50">
        <v>17.86</v>
      </c>
      <c r="R80" s="50">
        <v>17.86</v>
      </c>
      <c r="S80" s="50">
        <v>17.86</v>
      </c>
      <c r="T80" s="50">
        <v>17.86</v>
      </c>
      <c r="U80" s="50">
        <v>17.86</v>
      </c>
      <c r="V80" s="50">
        <v>14.286</v>
      </c>
      <c r="W80" s="50">
        <v>23.812000000000001</v>
      </c>
      <c r="X80" s="50">
        <v>11.904999999999999</v>
      </c>
      <c r="Y80" s="50">
        <v>17.86</v>
      </c>
      <c r="Z80" s="50">
        <v>54.765999999999998</v>
      </c>
      <c r="AA80" s="50">
        <v>17.86</v>
      </c>
      <c r="AB80" s="50">
        <v>54.765999999999998</v>
      </c>
      <c r="AC80" s="50">
        <v>11.904999999999999</v>
      </c>
      <c r="AD80" s="50">
        <v>17.86</v>
      </c>
      <c r="AE80" s="50">
        <v>17.86</v>
      </c>
      <c r="AF80" s="50">
        <v>17.86</v>
      </c>
      <c r="AG80" s="50">
        <v>17.86</v>
      </c>
      <c r="AH80" s="50">
        <v>23.812000000000001</v>
      </c>
      <c r="AI80" s="50">
        <v>23.812000000000001</v>
      </c>
    </row>
    <row r="81" spans="1:36" s="24" customFormat="1" ht="15.75" thickBot="1" x14ac:dyDescent="0.3">
      <c r="A81" s="89" t="s">
        <v>125</v>
      </c>
      <c r="B81" s="90" t="s">
        <v>126</v>
      </c>
      <c r="C81" s="91" t="s">
        <v>39</v>
      </c>
      <c r="D81" s="80">
        <f t="shared" si="8"/>
        <v>695.75600000000009</v>
      </c>
      <c r="E81" s="81">
        <f t="shared" ref="E81:AI81" si="9">E83+E85+E87</f>
        <v>8.2219999999999995</v>
      </c>
      <c r="F81" s="81">
        <f t="shared" si="9"/>
        <v>28.480999999999998</v>
      </c>
      <c r="G81" s="81">
        <f t="shared" si="9"/>
        <v>7.8359999999999994</v>
      </c>
      <c r="H81" s="81">
        <f t="shared" si="9"/>
        <v>7.8359999999999994</v>
      </c>
      <c r="I81" s="81">
        <f t="shared" si="9"/>
        <v>8.7199999999999989</v>
      </c>
      <c r="J81" s="81">
        <f t="shared" si="9"/>
        <v>32.515999999999998</v>
      </c>
      <c r="K81" s="81">
        <f t="shared" si="9"/>
        <v>26.551000000000002</v>
      </c>
      <c r="L81" s="81">
        <f t="shared" si="9"/>
        <v>11.236000000000001</v>
      </c>
      <c r="M81" s="81">
        <f t="shared" si="9"/>
        <v>7.8359999999999994</v>
      </c>
      <c r="N81" s="81">
        <f t="shared" si="9"/>
        <v>16.901</v>
      </c>
      <c r="O81" s="81">
        <f t="shared" si="9"/>
        <v>7.8359999999999994</v>
      </c>
      <c r="P81" s="81">
        <f t="shared" si="9"/>
        <v>22.567</v>
      </c>
      <c r="Q81" s="72">
        <f t="shared" si="9"/>
        <v>7.8359999999999994</v>
      </c>
      <c r="R81" s="72">
        <f t="shared" si="9"/>
        <v>13.501999999999999</v>
      </c>
      <c r="S81" s="72">
        <f t="shared" si="9"/>
        <v>21.434000000000001</v>
      </c>
      <c r="T81" s="72">
        <f t="shared" si="9"/>
        <v>37.048000000000002</v>
      </c>
      <c r="U81" s="72">
        <f t="shared" si="9"/>
        <v>13.501999999999999</v>
      </c>
      <c r="V81" s="72">
        <f t="shared" si="9"/>
        <v>37.048000000000002</v>
      </c>
      <c r="W81" s="72">
        <f t="shared" si="9"/>
        <v>21.434000000000001</v>
      </c>
      <c r="X81" s="72">
        <f t="shared" si="9"/>
        <v>7.8359999999999994</v>
      </c>
      <c r="Y81" s="72">
        <f t="shared" si="9"/>
        <v>8.9689999999999994</v>
      </c>
      <c r="Z81" s="81">
        <f>Z83+Z85+Z87</f>
        <v>81.488</v>
      </c>
      <c r="AA81" s="81">
        <f>AA83+AA85+AA87</f>
        <v>16.901</v>
      </c>
      <c r="AB81" s="81">
        <f>AB83+AB85+AB87</f>
        <v>45.228999999999999</v>
      </c>
      <c r="AC81" s="81">
        <f>AC83+AC85+AC87</f>
        <v>16.901</v>
      </c>
      <c r="AD81" s="72">
        <f t="shared" si="9"/>
        <v>21.434000000000001</v>
      </c>
      <c r="AE81" s="72">
        <f t="shared" si="9"/>
        <v>21.434000000000001</v>
      </c>
      <c r="AF81" s="72">
        <f t="shared" si="9"/>
        <v>19.166999999999998</v>
      </c>
      <c r="AG81" s="72">
        <f t="shared" si="9"/>
        <v>45.228999999999999</v>
      </c>
      <c r="AH81" s="81">
        <f t="shared" si="9"/>
        <v>51.143000000000001</v>
      </c>
      <c r="AI81" s="81">
        <f t="shared" si="9"/>
        <v>21.683</v>
      </c>
    </row>
    <row r="82" spans="1:36" s="24" customFormat="1" ht="15" x14ac:dyDescent="0.25">
      <c r="A82" s="181">
        <v>25</v>
      </c>
      <c r="B82" s="189" t="s">
        <v>127</v>
      </c>
      <c r="C82" s="92" t="s">
        <v>67</v>
      </c>
      <c r="D82" s="53">
        <f t="shared" si="8"/>
        <v>0.19800000000000012</v>
      </c>
      <c r="E82" s="54">
        <v>3.0000000000000001E-3</v>
      </c>
      <c r="F82" s="54">
        <v>7.0000000000000001E-3</v>
      </c>
      <c r="G82" s="54">
        <v>6.0000000000000001E-3</v>
      </c>
      <c r="H82" s="54">
        <v>6.0000000000000001E-3</v>
      </c>
      <c r="I82" s="54">
        <v>5.0000000000000001E-3</v>
      </c>
      <c r="J82" s="54">
        <v>5.0000000000000001E-3</v>
      </c>
      <c r="K82" s="54">
        <v>2.1999999999999999E-2</v>
      </c>
      <c r="L82" s="54">
        <v>6.0000000000000001E-3</v>
      </c>
      <c r="M82" s="54">
        <v>6.0000000000000001E-3</v>
      </c>
      <c r="N82" s="54">
        <v>6.0000000000000001E-3</v>
      </c>
      <c r="O82" s="54">
        <v>6.0000000000000001E-3</v>
      </c>
      <c r="P82" s="54">
        <v>6.0000000000000001E-3</v>
      </c>
      <c r="Q82" s="54">
        <v>6.0000000000000001E-3</v>
      </c>
      <c r="R82" s="54">
        <v>6.0000000000000001E-3</v>
      </c>
      <c r="S82" s="54">
        <v>6.0000000000000001E-3</v>
      </c>
      <c r="T82" s="54">
        <v>5.0000000000000001E-3</v>
      </c>
      <c r="U82" s="54">
        <v>6.0000000000000001E-3</v>
      </c>
      <c r="V82" s="54">
        <v>5.0000000000000001E-3</v>
      </c>
      <c r="W82" s="54">
        <v>6.0000000000000001E-3</v>
      </c>
      <c r="X82" s="54">
        <v>6.0000000000000001E-3</v>
      </c>
      <c r="Y82" s="54">
        <v>6.0000000000000001E-3</v>
      </c>
      <c r="Z82" s="54">
        <v>6.0000000000000001E-3</v>
      </c>
      <c r="AA82" s="54">
        <v>6.0000000000000001E-3</v>
      </c>
      <c r="AB82" s="54">
        <v>6.0000000000000001E-3</v>
      </c>
      <c r="AC82" s="54">
        <v>6.0000000000000001E-3</v>
      </c>
      <c r="AD82" s="54">
        <v>6.0000000000000001E-3</v>
      </c>
      <c r="AE82" s="54">
        <v>6.0000000000000001E-3</v>
      </c>
      <c r="AF82" s="54">
        <v>6.0000000000000001E-3</v>
      </c>
      <c r="AG82" s="54">
        <v>6.0000000000000001E-3</v>
      </c>
      <c r="AH82" s="54">
        <v>7.0000000000000001E-3</v>
      </c>
      <c r="AI82" s="54">
        <v>7.0000000000000001E-3</v>
      </c>
    </row>
    <row r="83" spans="1:36" s="24" customFormat="1" ht="15.75" thickBot="1" x14ac:dyDescent="0.3">
      <c r="A83" s="182"/>
      <c r="B83" s="190"/>
      <c r="C83" s="93" t="s">
        <v>39</v>
      </c>
      <c r="D83" s="36">
        <f t="shared" si="8"/>
        <v>49.302000000000007</v>
      </c>
      <c r="E83" s="49">
        <v>0.747</v>
      </c>
      <c r="F83" s="49">
        <v>1.7430000000000001</v>
      </c>
      <c r="G83" s="49">
        <v>1.494</v>
      </c>
      <c r="H83" s="49">
        <v>1.494</v>
      </c>
      <c r="I83" s="49">
        <v>1.2450000000000001</v>
      </c>
      <c r="J83" s="49">
        <v>1.2450000000000001</v>
      </c>
      <c r="K83" s="49">
        <v>5.4779999999999998</v>
      </c>
      <c r="L83" s="49">
        <v>1.494</v>
      </c>
      <c r="M83" s="49">
        <v>1.494</v>
      </c>
      <c r="N83" s="49">
        <v>1.494</v>
      </c>
      <c r="O83" s="49">
        <v>1.494</v>
      </c>
      <c r="P83" s="49">
        <v>1.494</v>
      </c>
      <c r="Q83" s="49">
        <v>1.494</v>
      </c>
      <c r="R83" s="49">
        <v>1.494</v>
      </c>
      <c r="S83" s="49">
        <v>1.494</v>
      </c>
      <c r="T83" s="49">
        <v>1.2450000000000001</v>
      </c>
      <c r="U83" s="49">
        <v>1.494</v>
      </c>
      <c r="V83" s="49">
        <v>1.2450000000000001</v>
      </c>
      <c r="W83" s="49">
        <v>1.494</v>
      </c>
      <c r="X83" s="49">
        <v>1.494</v>
      </c>
      <c r="Y83" s="49">
        <v>1.494</v>
      </c>
      <c r="Z83" s="49">
        <v>1.494</v>
      </c>
      <c r="AA83" s="49">
        <v>1.494</v>
      </c>
      <c r="AB83" s="49">
        <v>1.494</v>
      </c>
      <c r="AC83" s="49">
        <v>1.494</v>
      </c>
      <c r="AD83" s="49">
        <v>1.494</v>
      </c>
      <c r="AE83" s="49">
        <v>1.494</v>
      </c>
      <c r="AF83" s="49">
        <v>1.494</v>
      </c>
      <c r="AG83" s="49">
        <v>1.494</v>
      </c>
      <c r="AH83" s="49">
        <v>1.7430000000000001</v>
      </c>
      <c r="AI83" s="49">
        <v>1.7430000000000001</v>
      </c>
    </row>
    <row r="84" spans="1:36" s="24" customFormat="1" ht="15" customHeight="1" x14ac:dyDescent="0.25">
      <c r="A84" s="181">
        <v>26</v>
      </c>
      <c r="B84" s="183" t="s">
        <v>128</v>
      </c>
      <c r="C84" s="94" t="s">
        <v>62</v>
      </c>
      <c r="D84" s="16">
        <f t="shared" si="8"/>
        <v>459</v>
      </c>
      <c r="E84" s="39">
        <v>3</v>
      </c>
      <c r="F84" s="39">
        <v>20</v>
      </c>
      <c r="G84" s="39">
        <v>2</v>
      </c>
      <c r="H84" s="39">
        <v>2</v>
      </c>
      <c r="I84" s="39">
        <v>3</v>
      </c>
      <c r="J84" s="39">
        <v>24</v>
      </c>
      <c r="K84" s="39">
        <v>15</v>
      </c>
      <c r="L84" s="39">
        <v>5</v>
      </c>
      <c r="M84" s="39">
        <v>2</v>
      </c>
      <c r="N84" s="39">
        <v>10</v>
      </c>
      <c r="O84" s="39">
        <v>2</v>
      </c>
      <c r="P84" s="39">
        <v>15</v>
      </c>
      <c r="Q84" s="41">
        <v>2</v>
      </c>
      <c r="R84" s="41">
        <v>7</v>
      </c>
      <c r="S84" s="41">
        <v>14</v>
      </c>
      <c r="T84" s="41">
        <v>28</v>
      </c>
      <c r="U84" s="41">
        <v>7</v>
      </c>
      <c r="V84" s="41">
        <v>28</v>
      </c>
      <c r="W84" s="41">
        <v>14</v>
      </c>
      <c r="X84" s="41">
        <v>2</v>
      </c>
      <c r="Y84" s="41">
        <v>3</v>
      </c>
      <c r="Z84" s="39">
        <v>67</v>
      </c>
      <c r="AA84" s="39">
        <v>10</v>
      </c>
      <c r="AB84" s="39">
        <v>35</v>
      </c>
      <c r="AC84" s="39">
        <v>10</v>
      </c>
      <c r="AD84" s="41">
        <v>14</v>
      </c>
      <c r="AE84" s="41">
        <v>14</v>
      </c>
      <c r="AF84" s="41">
        <v>12</v>
      </c>
      <c r="AG84" s="41">
        <v>35</v>
      </c>
      <c r="AH84" s="39">
        <v>40</v>
      </c>
      <c r="AI84" s="39">
        <v>14</v>
      </c>
    </row>
    <row r="85" spans="1:36" s="24" customFormat="1" ht="15.75" thickBot="1" x14ac:dyDescent="0.3">
      <c r="A85" s="182"/>
      <c r="B85" s="184"/>
      <c r="C85" s="95" t="s">
        <v>39</v>
      </c>
      <c r="D85" s="36">
        <f t="shared" si="8"/>
        <v>520.09799999999996</v>
      </c>
      <c r="E85" s="50">
        <v>3.399</v>
      </c>
      <c r="F85" s="50">
        <v>22.661999999999999</v>
      </c>
      <c r="G85" s="50">
        <v>2.266</v>
      </c>
      <c r="H85" s="50">
        <v>2.266</v>
      </c>
      <c r="I85" s="50">
        <v>3.399</v>
      </c>
      <c r="J85" s="50">
        <v>27.195</v>
      </c>
      <c r="K85" s="50">
        <v>16.997</v>
      </c>
      <c r="L85" s="50">
        <v>5.6660000000000004</v>
      </c>
      <c r="M85" s="50">
        <v>2.266</v>
      </c>
      <c r="N85" s="50">
        <v>11.331</v>
      </c>
      <c r="O85" s="50">
        <v>2.266</v>
      </c>
      <c r="P85" s="50">
        <v>16.997</v>
      </c>
      <c r="Q85" s="50">
        <v>2.266</v>
      </c>
      <c r="R85" s="50">
        <v>7.9320000000000004</v>
      </c>
      <c r="S85" s="50">
        <v>15.864000000000001</v>
      </c>
      <c r="T85" s="50">
        <v>31.727</v>
      </c>
      <c r="U85" s="50">
        <v>7.9320000000000004</v>
      </c>
      <c r="V85" s="50">
        <v>31.727</v>
      </c>
      <c r="W85" s="50">
        <v>15.864000000000001</v>
      </c>
      <c r="X85" s="50">
        <v>2.266</v>
      </c>
      <c r="Y85" s="50">
        <v>3.399</v>
      </c>
      <c r="Z85" s="50">
        <v>75.918000000000006</v>
      </c>
      <c r="AA85" s="50">
        <v>11.331</v>
      </c>
      <c r="AB85" s="50">
        <v>39.658999999999999</v>
      </c>
      <c r="AC85" s="50">
        <v>11.331</v>
      </c>
      <c r="AD85" s="50">
        <v>15.864000000000001</v>
      </c>
      <c r="AE85" s="50">
        <v>15.864000000000001</v>
      </c>
      <c r="AF85" s="29">
        <v>13.597</v>
      </c>
      <c r="AG85" s="50">
        <v>39.658999999999999</v>
      </c>
      <c r="AH85" s="50">
        <v>45.323999999999998</v>
      </c>
      <c r="AI85" s="50">
        <v>15.864000000000001</v>
      </c>
    </row>
    <row r="86" spans="1:36" s="24" customFormat="1" ht="15" x14ac:dyDescent="0.25">
      <c r="A86" s="185" t="s">
        <v>129</v>
      </c>
      <c r="B86" s="187" t="s">
        <v>130</v>
      </c>
      <c r="C86" s="92" t="s">
        <v>62</v>
      </c>
      <c r="D86" s="16">
        <f t="shared" si="8"/>
        <v>31</v>
      </c>
      <c r="E86" s="39">
        <v>1</v>
      </c>
      <c r="F86" s="39">
        <v>1</v>
      </c>
      <c r="G86" s="39">
        <v>1</v>
      </c>
      <c r="H86" s="39">
        <v>1</v>
      </c>
      <c r="I86" s="39">
        <v>1</v>
      </c>
      <c r="J86" s="39">
        <v>1</v>
      </c>
      <c r="K86" s="39">
        <v>1</v>
      </c>
      <c r="L86" s="39">
        <v>1</v>
      </c>
      <c r="M86" s="39">
        <v>1</v>
      </c>
      <c r="N86" s="39">
        <v>1</v>
      </c>
      <c r="O86" s="39">
        <v>1</v>
      </c>
      <c r="P86" s="39">
        <v>1</v>
      </c>
      <c r="Q86" s="39">
        <v>1</v>
      </c>
      <c r="R86" s="39">
        <v>1</v>
      </c>
      <c r="S86" s="39">
        <v>1</v>
      </c>
      <c r="T86" s="39">
        <v>1</v>
      </c>
      <c r="U86" s="39">
        <v>1</v>
      </c>
      <c r="V86" s="39">
        <v>1</v>
      </c>
      <c r="W86" s="39">
        <v>1</v>
      </c>
      <c r="X86" s="39">
        <v>1</v>
      </c>
      <c r="Y86" s="39">
        <v>1</v>
      </c>
      <c r="Z86" s="39">
        <v>1</v>
      </c>
      <c r="AA86" s="39">
        <v>1</v>
      </c>
      <c r="AB86" s="39">
        <v>1</v>
      </c>
      <c r="AC86" s="39">
        <v>1</v>
      </c>
      <c r="AD86" s="39">
        <v>1</v>
      </c>
      <c r="AE86" s="39">
        <v>1</v>
      </c>
      <c r="AF86" s="39">
        <v>1</v>
      </c>
      <c r="AG86" s="39">
        <v>1</v>
      </c>
      <c r="AH86" s="39">
        <v>1</v>
      </c>
      <c r="AI86" s="39">
        <v>1</v>
      </c>
      <c r="AJ86" s="39"/>
    </row>
    <row r="87" spans="1:36" s="24" customFormat="1" ht="15.75" thickBot="1" x14ac:dyDescent="0.3">
      <c r="A87" s="186"/>
      <c r="B87" s="188"/>
      <c r="C87" s="93" t="s">
        <v>39</v>
      </c>
      <c r="D87" s="36">
        <f t="shared" si="8"/>
        <v>126.3559999999999</v>
      </c>
      <c r="E87" s="50">
        <v>4.0759999999999996</v>
      </c>
      <c r="F87" s="50">
        <v>4.0759999999999996</v>
      </c>
      <c r="G87" s="50">
        <v>4.0759999999999996</v>
      </c>
      <c r="H87" s="50">
        <v>4.0759999999999996</v>
      </c>
      <c r="I87" s="50">
        <v>4.0759999999999996</v>
      </c>
      <c r="J87" s="50">
        <v>4.0759999999999996</v>
      </c>
      <c r="K87" s="50">
        <v>4.0759999999999996</v>
      </c>
      <c r="L87" s="50">
        <v>4.0759999999999996</v>
      </c>
      <c r="M87" s="50">
        <v>4.0759999999999996</v>
      </c>
      <c r="N87" s="50">
        <v>4.0759999999999996</v>
      </c>
      <c r="O87" s="50">
        <v>4.0759999999999996</v>
      </c>
      <c r="P87" s="50">
        <v>4.0759999999999996</v>
      </c>
      <c r="Q87" s="50">
        <v>4.0759999999999996</v>
      </c>
      <c r="R87" s="50">
        <v>4.0759999999999996</v>
      </c>
      <c r="S87" s="50">
        <v>4.0759999999999996</v>
      </c>
      <c r="T87" s="50">
        <v>4.0759999999999996</v>
      </c>
      <c r="U87" s="50">
        <v>4.0759999999999996</v>
      </c>
      <c r="V87" s="50">
        <v>4.0759999999999996</v>
      </c>
      <c r="W87" s="50">
        <v>4.0759999999999996</v>
      </c>
      <c r="X87" s="50">
        <v>4.0759999999999996</v>
      </c>
      <c r="Y87" s="50">
        <v>4.0759999999999996</v>
      </c>
      <c r="Z87" s="50">
        <v>4.0759999999999996</v>
      </c>
      <c r="AA87" s="50">
        <v>4.0759999999999996</v>
      </c>
      <c r="AB87" s="50">
        <v>4.0759999999999996</v>
      </c>
      <c r="AC87" s="50">
        <v>4.0759999999999996</v>
      </c>
      <c r="AD87" s="50">
        <v>4.0759999999999996</v>
      </c>
      <c r="AE87" s="50">
        <v>4.0759999999999996</v>
      </c>
      <c r="AF87" s="50">
        <v>4.0759999999999996</v>
      </c>
      <c r="AG87" s="50">
        <v>4.0759999999999996</v>
      </c>
      <c r="AH87" s="50">
        <v>4.0759999999999996</v>
      </c>
      <c r="AI87" s="50">
        <v>4.0759999999999996</v>
      </c>
      <c r="AJ87" s="50"/>
    </row>
    <row r="88" spans="1:36" s="24" customFormat="1" ht="33.6" customHeight="1" thickBot="1" x14ac:dyDescent="0.25">
      <c r="A88" s="89" t="s">
        <v>131</v>
      </c>
      <c r="B88" s="96" t="s">
        <v>132</v>
      </c>
      <c r="C88" s="97" t="s">
        <v>39</v>
      </c>
      <c r="D88" s="98">
        <f t="shared" si="8"/>
        <v>0</v>
      </c>
      <c r="E88" s="98">
        <f t="shared" ref="E88:P88" si="10">E89+E90</f>
        <v>0</v>
      </c>
      <c r="F88" s="98">
        <f t="shared" si="10"/>
        <v>0</v>
      </c>
      <c r="G88" s="98">
        <f t="shared" si="10"/>
        <v>0</v>
      </c>
      <c r="H88" s="98">
        <f t="shared" si="10"/>
        <v>0</v>
      </c>
      <c r="I88" s="98">
        <f t="shared" si="10"/>
        <v>0</v>
      </c>
      <c r="J88" s="98">
        <f t="shared" si="10"/>
        <v>0</v>
      </c>
      <c r="K88" s="98">
        <f t="shared" si="10"/>
        <v>0</v>
      </c>
      <c r="L88" s="98">
        <f t="shared" si="10"/>
        <v>0</v>
      </c>
      <c r="M88" s="98">
        <f t="shared" si="10"/>
        <v>0</v>
      </c>
      <c r="N88" s="98">
        <f t="shared" si="10"/>
        <v>0</v>
      </c>
      <c r="O88" s="98">
        <f t="shared" si="10"/>
        <v>0</v>
      </c>
      <c r="P88" s="98">
        <f t="shared" si="10"/>
        <v>0</v>
      </c>
      <c r="Q88" s="99">
        <f>Q89</f>
        <v>0</v>
      </c>
      <c r="R88" s="99">
        <f>R89</f>
        <v>0</v>
      </c>
      <c r="S88" s="100">
        <f t="shared" ref="S88:AI88" si="11">S89+S90</f>
        <v>0</v>
      </c>
      <c r="T88" s="100">
        <f t="shared" si="11"/>
        <v>0</v>
      </c>
      <c r="U88" s="100">
        <f t="shared" si="11"/>
        <v>0</v>
      </c>
      <c r="V88" s="100">
        <f t="shared" si="11"/>
        <v>0</v>
      </c>
      <c r="W88" s="100">
        <f t="shared" si="11"/>
        <v>0</v>
      </c>
      <c r="X88" s="100">
        <f t="shared" si="11"/>
        <v>0</v>
      </c>
      <c r="Y88" s="100">
        <f t="shared" si="11"/>
        <v>0</v>
      </c>
      <c r="Z88" s="98">
        <f>Z89+Z90</f>
        <v>0</v>
      </c>
      <c r="AA88" s="98">
        <f>AA89+AA90</f>
        <v>0</v>
      </c>
      <c r="AB88" s="98">
        <f>AB89+AB90</f>
        <v>0</v>
      </c>
      <c r="AC88" s="98">
        <f>AC89+AC90</f>
        <v>0</v>
      </c>
      <c r="AD88" s="98">
        <f t="shared" si="11"/>
        <v>0</v>
      </c>
      <c r="AE88" s="98">
        <f t="shared" si="11"/>
        <v>0</v>
      </c>
      <c r="AF88" s="98">
        <f t="shared" si="11"/>
        <v>0</v>
      </c>
      <c r="AG88" s="98">
        <f t="shared" si="11"/>
        <v>0</v>
      </c>
      <c r="AH88" s="98">
        <f t="shared" si="11"/>
        <v>0</v>
      </c>
      <c r="AI88" s="98">
        <f t="shared" si="11"/>
        <v>0</v>
      </c>
    </row>
    <row r="89" spans="1:36" s="24" customFormat="1" ht="15.75" thickBot="1" x14ac:dyDescent="0.3">
      <c r="A89" s="101" t="s">
        <v>133</v>
      </c>
      <c r="B89" s="102" t="s">
        <v>134</v>
      </c>
      <c r="C89" s="103" t="s">
        <v>39</v>
      </c>
      <c r="D89" s="104">
        <f t="shared" si="8"/>
        <v>0</v>
      </c>
      <c r="E89" s="105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105">
        <v>0</v>
      </c>
      <c r="R89" s="105">
        <v>0</v>
      </c>
      <c r="S89" s="105">
        <v>0</v>
      </c>
      <c r="T89" s="105">
        <v>0</v>
      </c>
      <c r="U89" s="105">
        <v>0</v>
      </c>
      <c r="V89" s="105">
        <v>0</v>
      </c>
      <c r="W89" s="105">
        <v>0</v>
      </c>
      <c r="X89" s="105">
        <v>0</v>
      </c>
      <c r="Y89" s="105">
        <v>0</v>
      </c>
      <c r="Z89" s="106">
        <v>0</v>
      </c>
      <c r="AA89" s="106">
        <v>0</v>
      </c>
      <c r="AB89" s="106"/>
      <c r="AC89" s="106"/>
      <c r="AD89" s="105">
        <v>0</v>
      </c>
      <c r="AE89" s="105">
        <v>0</v>
      </c>
      <c r="AF89" s="105">
        <v>0</v>
      </c>
      <c r="AG89" s="105">
        <v>0</v>
      </c>
      <c r="AH89" s="106">
        <v>0</v>
      </c>
      <c r="AI89" s="106">
        <v>0</v>
      </c>
    </row>
    <row r="90" spans="1:36" s="24" customFormat="1" ht="15.75" thickBot="1" x14ac:dyDescent="0.3">
      <c r="A90" s="101" t="s">
        <v>135</v>
      </c>
      <c r="B90" s="102" t="s">
        <v>136</v>
      </c>
      <c r="C90" s="107" t="s">
        <v>39</v>
      </c>
      <c r="D90" s="104">
        <f t="shared" si="8"/>
        <v>0</v>
      </c>
      <c r="E90" s="108">
        <v>0</v>
      </c>
      <c r="F90" s="108">
        <v>0</v>
      </c>
      <c r="G90" s="108">
        <v>0</v>
      </c>
      <c r="H90" s="108">
        <v>0</v>
      </c>
      <c r="I90" s="108">
        <v>0</v>
      </c>
      <c r="J90" s="108">
        <v>0</v>
      </c>
      <c r="K90" s="109">
        <v>0</v>
      </c>
      <c r="L90" s="108">
        <v>0</v>
      </c>
      <c r="M90" s="108">
        <v>0</v>
      </c>
      <c r="N90" s="108">
        <v>0</v>
      </c>
      <c r="O90" s="108">
        <v>0</v>
      </c>
      <c r="P90" s="108">
        <v>0</v>
      </c>
      <c r="Q90" s="110">
        <v>0</v>
      </c>
      <c r="R90" s="110">
        <v>0</v>
      </c>
      <c r="S90" s="110">
        <v>0</v>
      </c>
      <c r="T90" s="110"/>
      <c r="U90" s="110"/>
      <c r="V90" s="110"/>
      <c r="W90" s="111">
        <v>0</v>
      </c>
      <c r="X90" s="110"/>
      <c r="Y90" s="110"/>
      <c r="Z90" s="112">
        <v>0</v>
      </c>
      <c r="AA90" s="112">
        <v>0</v>
      </c>
      <c r="AB90" s="112"/>
      <c r="AC90" s="112"/>
      <c r="AD90" s="110">
        <v>0</v>
      </c>
      <c r="AE90" s="110"/>
      <c r="AF90" s="110">
        <v>0</v>
      </c>
      <c r="AG90" s="110">
        <v>0</v>
      </c>
      <c r="AH90" s="112">
        <v>0</v>
      </c>
      <c r="AI90" s="112">
        <v>0</v>
      </c>
    </row>
    <row r="91" spans="1:36" s="24" customFormat="1" ht="15.75" thickBot="1" x14ac:dyDescent="0.3">
      <c r="A91" s="79" t="s">
        <v>137</v>
      </c>
      <c r="B91" s="113" t="s">
        <v>138</v>
      </c>
      <c r="C91" s="12" t="s">
        <v>39</v>
      </c>
      <c r="D91" s="114">
        <f t="shared" si="8"/>
        <v>1307.537</v>
      </c>
      <c r="E91" s="82">
        <v>15.8</v>
      </c>
      <c r="F91" s="82">
        <f>84.86+40.99</f>
        <v>125.85</v>
      </c>
      <c r="G91" s="82">
        <v>13.8</v>
      </c>
      <c r="H91" s="82">
        <v>13.8</v>
      </c>
      <c r="I91" s="82">
        <v>8.3000000000000007</v>
      </c>
      <c r="J91" s="82">
        <v>11.8</v>
      </c>
      <c r="K91" s="82">
        <v>51</v>
      </c>
      <c r="L91" s="82">
        <v>10.36</v>
      </c>
      <c r="M91" s="82">
        <v>15.2</v>
      </c>
      <c r="N91" s="82">
        <v>8.1999999999999993</v>
      </c>
      <c r="O91" s="82">
        <v>23.15</v>
      </c>
      <c r="P91" s="82">
        <v>35.1</v>
      </c>
      <c r="Q91" s="82">
        <v>40.299999999999997</v>
      </c>
      <c r="R91" s="82">
        <v>26.54</v>
      </c>
      <c r="S91" s="82">
        <v>26.9</v>
      </c>
      <c r="T91" s="82">
        <v>26.8</v>
      </c>
      <c r="U91" s="82">
        <v>27</v>
      </c>
      <c r="V91" s="82">
        <v>27</v>
      </c>
      <c r="W91" s="82">
        <v>34.6</v>
      </c>
      <c r="X91" s="82">
        <v>35.200000000000003</v>
      </c>
      <c r="Y91" s="82">
        <v>33</v>
      </c>
      <c r="Z91" s="82">
        <v>205.45</v>
      </c>
      <c r="AA91" s="82">
        <v>28.3</v>
      </c>
      <c r="AB91" s="82">
        <f>180.4+51.037</f>
        <v>231.43700000000001</v>
      </c>
      <c r="AC91" s="82">
        <v>25.5</v>
      </c>
      <c r="AD91" s="82">
        <v>25.55</v>
      </c>
      <c r="AE91" s="82">
        <v>33.9</v>
      </c>
      <c r="AF91" s="82">
        <v>31.6</v>
      </c>
      <c r="AG91" s="82">
        <v>18.5</v>
      </c>
      <c r="AH91" s="82">
        <v>46.8</v>
      </c>
      <c r="AI91" s="82">
        <v>50.8</v>
      </c>
    </row>
    <row r="92" spans="1:36" s="24" customFormat="1" ht="15.75" thickBot="1" x14ac:dyDescent="0.3">
      <c r="A92" s="115"/>
      <c r="B92" s="116" t="s">
        <v>139</v>
      </c>
      <c r="C92" s="117" t="s">
        <v>39</v>
      </c>
      <c r="D92" s="80">
        <f>E92+F92+G92+H92+I92+J92+K92+L92+M92+N92+O92+P92+Q92+R92+S92+T92+U92+V92+W92+X92+Y92+Z92+AA92+AB92+AC92+AD92+AE92+AF92+AG92+AH92+AI92</f>
        <v>11556.999999999998</v>
      </c>
      <c r="E92" s="118">
        <f t="shared" ref="E92:AG92" si="12">E5+E66+E81+E88+E91</f>
        <v>66.956000000000003</v>
      </c>
      <c r="F92" s="118">
        <f t="shared" si="12"/>
        <v>790.32899999999995</v>
      </c>
      <c r="G92" s="118">
        <f t="shared" si="12"/>
        <v>44.414999999999999</v>
      </c>
      <c r="H92" s="118">
        <f t="shared" si="12"/>
        <v>89.10499999999999</v>
      </c>
      <c r="I92" s="118">
        <f t="shared" si="12"/>
        <v>157.386</v>
      </c>
      <c r="J92" s="118">
        <f t="shared" si="12"/>
        <v>342.22</v>
      </c>
      <c r="K92" s="118">
        <f t="shared" si="12"/>
        <v>198.86500000000001</v>
      </c>
      <c r="L92" s="118">
        <f t="shared" si="12"/>
        <v>126.22200000000001</v>
      </c>
      <c r="M92" s="118">
        <f t="shared" si="12"/>
        <v>481.27600000000001</v>
      </c>
      <c r="N92" s="118">
        <f t="shared" si="12"/>
        <v>62.86</v>
      </c>
      <c r="O92" s="118">
        <f t="shared" si="12"/>
        <v>59.905999999999999</v>
      </c>
      <c r="P92" s="118">
        <f t="shared" si="12"/>
        <v>464.31600000000003</v>
      </c>
      <c r="Q92" s="118">
        <f t="shared" si="12"/>
        <v>911.1389999999999</v>
      </c>
      <c r="R92" s="118">
        <f t="shared" si="12"/>
        <v>306.71700000000004</v>
      </c>
      <c r="S92" s="118">
        <f t="shared" si="12"/>
        <v>237.83500000000001</v>
      </c>
      <c r="T92" s="118">
        <f t="shared" si="12"/>
        <v>257.81700000000001</v>
      </c>
      <c r="U92" s="118">
        <f t="shared" si="12"/>
        <v>376.09699999999998</v>
      </c>
      <c r="V92" s="118">
        <f t="shared" si="12"/>
        <v>237.16900000000001</v>
      </c>
      <c r="W92" s="118">
        <f t="shared" si="12"/>
        <v>399.13100000000003</v>
      </c>
      <c r="X92" s="118">
        <f t="shared" si="12"/>
        <v>67.325999999999993</v>
      </c>
      <c r="Y92" s="118">
        <f t="shared" si="12"/>
        <v>259.69200000000001</v>
      </c>
      <c r="Z92" s="118">
        <f>Z5+Z66+Z81+Z88+Z91</f>
        <v>1835.5220000000002</v>
      </c>
      <c r="AA92" s="118">
        <f>AA5+AA66+AA81+AA88+AA91</f>
        <v>116.496</v>
      </c>
      <c r="AB92" s="118">
        <f>AB5+AB66+AB81+AB88+AB91</f>
        <v>1386.5</v>
      </c>
      <c r="AC92" s="118">
        <f>AC5+AC66+AC81+AC88+AC91</f>
        <v>336.24099999999999</v>
      </c>
      <c r="AD92" s="118">
        <f t="shared" si="12"/>
        <v>370.87900000000008</v>
      </c>
      <c r="AE92" s="118">
        <f t="shared" si="12"/>
        <v>82.931999999999988</v>
      </c>
      <c r="AF92" s="118">
        <f t="shared" si="12"/>
        <v>246.98699999999999</v>
      </c>
      <c r="AG92" s="118">
        <f t="shared" si="12"/>
        <v>415.47</v>
      </c>
      <c r="AH92" s="118">
        <f>AH5+AH66+AH81+AH88+AH91</f>
        <v>664.02699999999993</v>
      </c>
      <c r="AI92" s="118">
        <f>AI5+AI66+AI81+AI88+AI91</f>
        <v>165.16699999999997</v>
      </c>
    </row>
    <row r="93" spans="1:36" x14ac:dyDescent="0.2">
      <c r="R93" s="119"/>
    </row>
  </sheetData>
  <mergeCells count="79">
    <mergeCell ref="A84:A85"/>
    <mergeCell ref="B84:B85"/>
    <mergeCell ref="A86:A87"/>
    <mergeCell ref="B86:B87"/>
    <mergeCell ref="A77:A78"/>
    <mergeCell ref="B77:B78"/>
    <mergeCell ref="A79:A80"/>
    <mergeCell ref="B79:B80"/>
    <mergeCell ref="A82:A83"/>
    <mergeCell ref="B82:B83"/>
    <mergeCell ref="A71:A72"/>
    <mergeCell ref="B71:B72"/>
    <mergeCell ref="A73:A74"/>
    <mergeCell ref="B73:B74"/>
    <mergeCell ref="A75:A76"/>
    <mergeCell ref="B75:B76"/>
    <mergeCell ref="A69:A70"/>
    <mergeCell ref="B69:B70"/>
    <mergeCell ref="A56:A57"/>
    <mergeCell ref="B56:B57"/>
    <mergeCell ref="A58:A59"/>
    <mergeCell ref="B58:B59"/>
    <mergeCell ref="A60:A61"/>
    <mergeCell ref="B60:B61"/>
    <mergeCell ref="A62:A63"/>
    <mergeCell ref="B62:B63"/>
    <mergeCell ref="B64:B65"/>
    <mergeCell ref="A67:A68"/>
    <mergeCell ref="B67:B68"/>
    <mergeCell ref="A50:A51"/>
    <mergeCell ref="B50:B51"/>
    <mergeCell ref="A52:A53"/>
    <mergeCell ref="B52:B53"/>
    <mergeCell ref="A54:A55"/>
    <mergeCell ref="B54:B55"/>
    <mergeCell ref="A44:A45"/>
    <mergeCell ref="B44:B45"/>
    <mergeCell ref="A46:A47"/>
    <mergeCell ref="B46:B47"/>
    <mergeCell ref="A48:A49"/>
    <mergeCell ref="B48:B49"/>
    <mergeCell ref="A38:A39"/>
    <mergeCell ref="B38:B39"/>
    <mergeCell ref="A40:A41"/>
    <mergeCell ref="B40:B41"/>
    <mergeCell ref="A42:A43"/>
    <mergeCell ref="B42:B43"/>
    <mergeCell ref="A32:A33"/>
    <mergeCell ref="B32:B33"/>
    <mergeCell ref="A34:A35"/>
    <mergeCell ref="B34:B35"/>
    <mergeCell ref="A36:A37"/>
    <mergeCell ref="B36:B37"/>
    <mergeCell ref="A25:A26"/>
    <mergeCell ref="B25:B26"/>
    <mergeCell ref="A27:A28"/>
    <mergeCell ref="B27:B28"/>
    <mergeCell ref="A29:A31"/>
    <mergeCell ref="B29:B31"/>
    <mergeCell ref="A18:A19"/>
    <mergeCell ref="B18:B19"/>
    <mergeCell ref="A20:A21"/>
    <mergeCell ref="B20:B21"/>
    <mergeCell ref="A22:A23"/>
    <mergeCell ref="B22:B23"/>
    <mergeCell ref="A11:A12"/>
    <mergeCell ref="B11:B12"/>
    <mergeCell ref="A14:A15"/>
    <mergeCell ref="B14:B15"/>
    <mergeCell ref="A16:A17"/>
    <mergeCell ref="B16:B17"/>
    <mergeCell ref="A9:A10"/>
    <mergeCell ref="B9:B10"/>
    <mergeCell ref="AA3:AA4"/>
    <mergeCell ref="A3:A4"/>
    <mergeCell ref="B3:B4"/>
    <mergeCell ref="C3:C4"/>
    <mergeCell ref="D3:D4"/>
    <mergeCell ref="A6:A8"/>
  </mergeCells>
  <pageMargins left="0.19685039370078741" right="0.11811023622047245" top="0.19685039370078741" bottom="0.15748031496062992" header="0" footer="0"/>
  <pageSetup paperSize="9" scale="55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3"/>
  <sheetViews>
    <sheetView topLeftCell="B1" workbookViewId="0">
      <pane xSplit="2" ySplit="5" topLeftCell="D6" activePane="bottomRight" state="frozen"/>
      <selection activeCell="B1" sqref="B1"/>
      <selection pane="topRight" activeCell="D1" sqref="D1"/>
      <selection pane="bottomLeft" activeCell="B6" sqref="B6"/>
      <selection pane="bottomRight" activeCell="AN40" sqref="AN40"/>
    </sheetView>
  </sheetViews>
  <sheetFormatPr defaultColWidth="8.85546875" defaultRowHeight="12.75" x14ac:dyDescent="0.2"/>
  <cols>
    <col min="1" max="1" width="6.28515625" customWidth="1"/>
    <col min="2" max="2" width="46.7109375" customWidth="1"/>
    <col min="3" max="3" width="12.5703125" customWidth="1"/>
    <col min="4" max="4" width="13" hidden="1" customWidth="1"/>
    <col min="5" max="6" width="11.42578125" hidden="1" customWidth="1"/>
    <col min="7" max="7" width="8.5703125" hidden="1" customWidth="1"/>
    <col min="8" max="8" width="8.85546875" hidden="1" customWidth="1"/>
    <col min="9" max="9" width="9" hidden="1" customWidth="1"/>
    <col min="10" max="10" width="8.85546875" hidden="1" customWidth="1"/>
    <col min="11" max="12" width="8.42578125" hidden="1" customWidth="1"/>
    <col min="13" max="17" width="8.85546875" hidden="1" customWidth="1"/>
    <col min="18" max="18" width="8.42578125" hidden="1" customWidth="1"/>
    <col min="19" max="19" width="9.7109375" hidden="1" customWidth="1"/>
    <col min="20" max="20" width="8.28515625" hidden="1" customWidth="1"/>
    <col min="21" max="21" width="9.85546875" hidden="1" customWidth="1"/>
    <col min="22" max="22" width="10.7109375" hidden="1" customWidth="1"/>
    <col min="23" max="23" width="9.7109375" hidden="1" customWidth="1"/>
    <col min="24" max="24" width="8.42578125" hidden="1" customWidth="1"/>
    <col min="25" max="25" width="8.85546875" hidden="1" customWidth="1"/>
    <col min="26" max="26" width="10" hidden="1" customWidth="1"/>
    <col min="27" max="27" width="8.85546875" hidden="1" customWidth="1"/>
    <col min="28" max="28" width="10.28515625" customWidth="1"/>
    <col min="29" max="34" width="8.85546875" hidden="1" customWidth="1"/>
    <col min="35" max="35" width="8.7109375" hidden="1" customWidth="1"/>
  </cols>
  <sheetData>
    <row r="1" spans="1:35" ht="18.75" x14ac:dyDescent="0.3">
      <c r="A1" s="1" t="s">
        <v>0</v>
      </c>
      <c r="B1" s="1"/>
      <c r="C1" s="1"/>
      <c r="D1" s="1"/>
      <c r="E1" s="1"/>
      <c r="F1" s="1"/>
      <c r="G1" s="1"/>
      <c r="H1" s="2"/>
      <c r="I1" s="1"/>
      <c r="K1" s="1"/>
      <c r="L1" s="2"/>
      <c r="R1" s="1"/>
      <c r="S1" s="1"/>
      <c r="T1" s="1"/>
      <c r="U1" s="1"/>
      <c r="V1" s="1"/>
      <c r="W1" s="1"/>
      <c r="X1" s="1"/>
      <c r="Y1" s="1"/>
      <c r="AD1" s="1"/>
      <c r="AE1" s="1"/>
      <c r="AF1" s="1"/>
      <c r="AG1" s="1"/>
      <c r="AH1" s="2"/>
      <c r="AI1" s="2"/>
    </row>
    <row r="2" spans="1:35" ht="13.5" thickBot="1" x14ac:dyDescent="0.25">
      <c r="A2" s="3"/>
      <c r="B2" s="2"/>
      <c r="C2" s="2"/>
      <c r="D2" s="4"/>
      <c r="E2" s="5">
        <v>1</v>
      </c>
      <c r="F2" s="5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4">
        <v>11</v>
      </c>
      <c r="P2" s="4">
        <v>12</v>
      </c>
      <c r="Q2" s="4">
        <v>13</v>
      </c>
      <c r="R2" s="4">
        <v>14</v>
      </c>
      <c r="S2" s="4">
        <v>15</v>
      </c>
      <c r="T2" s="4">
        <v>16</v>
      </c>
      <c r="U2" s="4">
        <v>17</v>
      </c>
      <c r="V2" s="4">
        <v>18</v>
      </c>
      <c r="W2" s="4">
        <v>19</v>
      </c>
      <c r="X2" s="4">
        <v>20</v>
      </c>
      <c r="Y2" s="4">
        <v>21</v>
      </c>
      <c r="Z2" s="4">
        <v>22</v>
      </c>
      <c r="AA2" s="4">
        <v>23</v>
      </c>
      <c r="AB2" s="4">
        <v>24</v>
      </c>
      <c r="AC2" s="4">
        <v>25</v>
      </c>
      <c r="AD2" s="4">
        <v>26</v>
      </c>
      <c r="AE2" s="4">
        <v>27</v>
      </c>
      <c r="AF2" s="4">
        <v>28</v>
      </c>
      <c r="AG2" s="4">
        <v>29</v>
      </c>
      <c r="AH2" s="4">
        <v>30</v>
      </c>
      <c r="AI2" s="4">
        <v>31</v>
      </c>
    </row>
    <row r="3" spans="1:35" ht="15" customHeight="1" x14ac:dyDescent="0.2">
      <c r="A3" s="144" t="s">
        <v>1</v>
      </c>
      <c r="B3" s="146" t="s">
        <v>2</v>
      </c>
      <c r="C3" s="146" t="s">
        <v>3</v>
      </c>
      <c r="D3" s="129" t="s">
        <v>4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 t="s">
        <v>5</v>
      </c>
      <c r="S3" s="7"/>
      <c r="T3" s="7"/>
      <c r="U3" s="7"/>
      <c r="V3" s="7"/>
      <c r="W3" s="7"/>
      <c r="X3" s="7"/>
      <c r="Y3" s="7"/>
      <c r="Z3" s="9"/>
      <c r="AA3" s="7"/>
      <c r="AB3" s="191" t="s">
        <v>29</v>
      </c>
      <c r="AC3" s="7"/>
      <c r="AD3" s="7"/>
      <c r="AE3" s="7"/>
      <c r="AF3" s="7"/>
      <c r="AG3" s="7"/>
      <c r="AH3" s="7"/>
      <c r="AI3" s="7"/>
    </row>
    <row r="4" spans="1:35" ht="216" customHeight="1" thickBot="1" x14ac:dyDescent="0.25">
      <c r="A4" s="145"/>
      <c r="B4" s="147"/>
      <c r="C4" s="147"/>
      <c r="D4" s="130"/>
      <c r="E4" s="121" t="s">
        <v>6</v>
      </c>
      <c r="F4" s="122" t="s">
        <v>7</v>
      </c>
      <c r="G4" s="121" t="s">
        <v>8</v>
      </c>
      <c r="H4" s="121" t="s">
        <v>9</v>
      </c>
      <c r="I4" s="121" t="s">
        <v>10</v>
      </c>
      <c r="J4" s="121" t="s">
        <v>11</v>
      </c>
      <c r="K4" s="121" t="s">
        <v>12</v>
      </c>
      <c r="L4" s="121" t="s">
        <v>13</v>
      </c>
      <c r="M4" s="121" t="s">
        <v>14</v>
      </c>
      <c r="N4" s="121" t="s">
        <v>15</v>
      </c>
      <c r="O4" s="121" t="s">
        <v>16</v>
      </c>
      <c r="P4" s="121" t="s">
        <v>17</v>
      </c>
      <c r="Q4" s="121" t="s">
        <v>18</v>
      </c>
      <c r="R4" s="121" t="s">
        <v>19</v>
      </c>
      <c r="S4" s="121" t="s">
        <v>20</v>
      </c>
      <c r="T4" s="121" t="s">
        <v>21</v>
      </c>
      <c r="U4" s="121" t="s">
        <v>22</v>
      </c>
      <c r="V4" s="121" t="s">
        <v>23</v>
      </c>
      <c r="W4" s="121" t="s">
        <v>24</v>
      </c>
      <c r="X4" s="121" t="s">
        <v>25</v>
      </c>
      <c r="Y4" s="121" t="s">
        <v>26</v>
      </c>
      <c r="Z4" s="121" t="s">
        <v>27</v>
      </c>
      <c r="AA4" s="125" t="s">
        <v>28</v>
      </c>
      <c r="AB4" s="196"/>
      <c r="AC4" s="123" t="s">
        <v>30</v>
      </c>
      <c r="AD4" s="121" t="s">
        <v>31</v>
      </c>
      <c r="AE4" s="121" t="s">
        <v>32</v>
      </c>
      <c r="AF4" s="121" t="s">
        <v>33</v>
      </c>
      <c r="AG4" s="121" t="s">
        <v>34</v>
      </c>
      <c r="AH4" s="121" t="s">
        <v>35</v>
      </c>
      <c r="AI4" s="121" t="s">
        <v>36</v>
      </c>
    </row>
    <row r="5" spans="1:35" ht="15.75" thickBot="1" x14ac:dyDescent="0.3">
      <c r="A5" s="10" t="s">
        <v>37</v>
      </c>
      <c r="B5" s="11" t="s">
        <v>38</v>
      </c>
      <c r="C5" s="12" t="s">
        <v>39</v>
      </c>
      <c r="D5" s="13">
        <f>E5+F5+G5+H5+I5+J5+K5+L5+M5+N5+O5+P5+Q5+R5+S5+T5+U5+V5+W5+X5+Y5+Z5+AA5+AB5+AC5+AD5+AE5+AF5+AG5+AH5+AI5</f>
        <v>8366.2249999999985</v>
      </c>
      <c r="E5" s="13">
        <f>E8+E15+E26+E28+E31+E33+E35+E37+E39+E41+E43+E45+E47+E49+E51+E53+E55+E57+E59+E61+E63+E65</f>
        <v>26.25</v>
      </c>
      <c r="F5" s="13">
        <f t="shared" ref="F5:AI5" si="0">F8+F15+F26+F28+F31+F33+F35+F37+F39+F41+F43+F45+F47+F49+F51+F53+F55+F57+F59+F61+F63+F65</f>
        <v>520.51499999999999</v>
      </c>
      <c r="G5" s="13">
        <f t="shared" si="0"/>
        <v>1.3240000000000001</v>
      </c>
      <c r="H5" s="13">
        <f t="shared" si="0"/>
        <v>46.024000000000001</v>
      </c>
      <c r="I5" s="13">
        <f t="shared" si="0"/>
        <v>122.694</v>
      </c>
      <c r="J5" s="13">
        <f t="shared" si="0"/>
        <v>255.39499999999998</v>
      </c>
      <c r="K5" s="13">
        <f t="shared" si="0"/>
        <v>10.170999999999999</v>
      </c>
      <c r="L5" s="13">
        <f t="shared" si="0"/>
        <v>83.254000000000005</v>
      </c>
      <c r="M5" s="13">
        <f t="shared" si="0"/>
        <v>419.66</v>
      </c>
      <c r="N5" s="13">
        <f t="shared" si="0"/>
        <v>2.6469999999999998</v>
      </c>
      <c r="O5" s="13">
        <f t="shared" si="0"/>
        <v>2.6469999999999998</v>
      </c>
      <c r="P5" s="13">
        <f t="shared" si="0"/>
        <v>378.98399999999998</v>
      </c>
      <c r="Q5" s="13">
        <f t="shared" si="0"/>
        <v>811.81099999999992</v>
      </c>
      <c r="R5" s="13">
        <f t="shared" si="0"/>
        <v>237.92100000000002</v>
      </c>
      <c r="S5" s="13">
        <f t="shared" si="0"/>
        <v>160.74700000000001</v>
      </c>
      <c r="T5" s="13">
        <f t="shared" si="0"/>
        <v>150.42100000000002</v>
      </c>
      <c r="U5" s="13">
        <f t="shared" si="0"/>
        <v>307.99699999999996</v>
      </c>
      <c r="V5" s="13">
        <f t="shared" si="0"/>
        <v>149.09700000000001</v>
      </c>
      <c r="W5" s="13">
        <f t="shared" si="0"/>
        <v>309.54699999999997</v>
      </c>
      <c r="X5" s="13">
        <f t="shared" si="0"/>
        <v>2.6469999999999998</v>
      </c>
      <c r="Y5" s="13">
        <f t="shared" si="0"/>
        <v>190.125</v>
      </c>
      <c r="Z5" s="13">
        <f>Z8+Z15+Z26+Z28+Z31+Z33+Z35+Z37+Z39+Z41+Z43+Z45+Z47+Z49+Z51+Z53+Z55+Z57+Z59+Z61+Z63+Z65</f>
        <v>1485.2360000000001</v>
      </c>
      <c r="AA5" s="13">
        <f t="shared" si="0"/>
        <v>45.021999999999998</v>
      </c>
      <c r="AB5" s="80">
        <f t="shared" si="0"/>
        <v>1046.4859999999999</v>
      </c>
      <c r="AC5" s="13">
        <f t="shared" si="0"/>
        <v>264.84699999999998</v>
      </c>
      <c r="AD5" s="13">
        <f t="shared" si="0"/>
        <v>297.62200000000001</v>
      </c>
      <c r="AE5" s="13">
        <f t="shared" si="0"/>
        <v>1.325</v>
      </c>
      <c r="AF5" s="13">
        <f t="shared" si="0"/>
        <v>169.947</v>
      </c>
      <c r="AG5" s="13">
        <f t="shared" si="0"/>
        <v>325.46800000000002</v>
      </c>
      <c r="AH5" s="13">
        <f t="shared" si="0"/>
        <v>507.84699999999998</v>
      </c>
      <c r="AI5" s="13">
        <f t="shared" si="0"/>
        <v>32.546999999999997</v>
      </c>
    </row>
    <row r="6" spans="1:35" s="18" customFormat="1" ht="15" x14ac:dyDescent="0.25">
      <c r="A6" s="131">
        <v>1</v>
      </c>
      <c r="B6" s="14" t="s">
        <v>40</v>
      </c>
      <c r="C6" s="15" t="s">
        <v>41</v>
      </c>
      <c r="D6" s="16">
        <f>E6+F6+G6+H6+I6+J6+K6+L6+M6+N6+O6+P6+Q6+R6+S6+T6+U6+V6+W6+X6+Y6+Z6+AA6+AB6+AC6+AD6+AE6+AF6+AG6+AH6+AI6</f>
        <v>3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>
        <v>1</v>
      </c>
      <c r="R6" s="17">
        <v>0</v>
      </c>
      <c r="S6" s="17">
        <v>0</v>
      </c>
      <c r="T6" s="17"/>
      <c r="U6" s="17">
        <v>1</v>
      </c>
      <c r="V6" s="17"/>
      <c r="W6" s="17"/>
      <c r="X6" s="17"/>
      <c r="Y6" s="17">
        <v>1</v>
      </c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s="24" customFormat="1" ht="15" x14ac:dyDescent="0.25">
      <c r="A7" s="132"/>
      <c r="B7" s="19"/>
      <c r="C7" s="20" t="s">
        <v>42</v>
      </c>
      <c r="D7" s="21">
        <f t="shared" ref="D7:D70" si="1">E7+F7+G7+H7+I7+J7+K7+L7+M7+N7+O7+P7+Q7+R7+S7+T7+U7+V7+W7+X7+Y7+Z7+AA7+AB7+AC7+AD7+AE7+AF7+AG7+AH7+AI7</f>
        <v>0.60000000000000009</v>
      </c>
      <c r="E7" s="22">
        <f t="shared" ref="E7:V8" si="2">E9+E11</f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2">
        <f t="shared" si="2"/>
        <v>0</v>
      </c>
      <c r="K7" s="23">
        <f t="shared" si="2"/>
        <v>0</v>
      </c>
      <c r="L7" s="23">
        <f t="shared" si="2"/>
        <v>0</v>
      </c>
      <c r="M7" s="23">
        <f t="shared" si="2"/>
        <v>0</v>
      </c>
      <c r="N7" s="22">
        <f t="shared" si="2"/>
        <v>0</v>
      </c>
      <c r="O7" s="22">
        <f t="shared" si="2"/>
        <v>0</v>
      </c>
      <c r="P7" s="22">
        <f t="shared" si="2"/>
        <v>0</v>
      </c>
      <c r="Q7" s="22">
        <f t="shared" si="2"/>
        <v>0.2</v>
      </c>
      <c r="R7" s="22">
        <f t="shared" si="2"/>
        <v>0</v>
      </c>
      <c r="S7" s="22">
        <f t="shared" si="2"/>
        <v>0</v>
      </c>
      <c r="T7" s="22">
        <f t="shared" si="2"/>
        <v>0</v>
      </c>
      <c r="U7" s="22">
        <f t="shared" si="2"/>
        <v>0.2</v>
      </c>
      <c r="V7" s="22">
        <f t="shared" si="2"/>
        <v>0</v>
      </c>
      <c r="W7" s="22">
        <f>W9+W11</f>
        <v>0</v>
      </c>
      <c r="X7" s="22">
        <f t="shared" ref="X7:AI8" si="3">X9+X11</f>
        <v>0</v>
      </c>
      <c r="Y7" s="22">
        <f t="shared" si="3"/>
        <v>0.2</v>
      </c>
      <c r="Z7" s="22">
        <f t="shared" si="3"/>
        <v>0</v>
      </c>
      <c r="AA7" s="22">
        <f t="shared" si="3"/>
        <v>0</v>
      </c>
      <c r="AB7" s="22">
        <f t="shared" si="3"/>
        <v>0</v>
      </c>
      <c r="AC7" s="22">
        <f t="shared" si="3"/>
        <v>0</v>
      </c>
      <c r="AD7" s="22">
        <f t="shared" si="3"/>
        <v>0</v>
      </c>
      <c r="AE7" s="22">
        <f t="shared" si="3"/>
        <v>0</v>
      </c>
      <c r="AF7" s="23">
        <f t="shared" si="3"/>
        <v>0</v>
      </c>
      <c r="AG7" s="23">
        <f t="shared" si="3"/>
        <v>0</v>
      </c>
      <c r="AH7" s="22">
        <f t="shared" si="3"/>
        <v>0</v>
      </c>
      <c r="AI7" s="23">
        <f t="shared" si="3"/>
        <v>0</v>
      </c>
    </row>
    <row r="8" spans="1:35" s="24" customFormat="1" ht="15" x14ac:dyDescent="0.25">
      <c r="A8" s="133"/>
      <c r="B8" s="25" t="s">
        <v>43</v>
      </c>
      <c r="C8" s="20" t="s">
        <v>39</v>
      </c>
      <c r="D8" s="21">
        <f t="shared" si="1"/>
        <v>476.70000000000005</v>
      </c>
      <c r="E8" s="22">
        <f t="shared" si="2"/>
        <v>0</v>
      </c>
      <c r="F8" s="22">
        <f t="shared" si="2"/>
        <v>0</v>
      </c>
      <c r="G8" s="22">
        <f t="shared" si="2"/>
        <v>0</v>
      </c>
      <c r="H8" s="22">
        <f t="shared" si="2"/>
        <v>0</v>
      </c>
      <c r="I8" s="22">
        <f t="shared" si="2"/>
        <v>0</v>
      </c>
      <c r="J8" s="22">
        <f t="shared" si="2"/>
        <v>0</v>
      </c>
      <c r="K8" s="23">
        <f t="shared" si="2"/>
        <v>0</v>
      </c>
      <c r="L8" s="23">
        <f t="shared" si="2"/>
        <v>0</v>
      </c>
      <c r="M8" s="23">
        <f t="shared" si="2"/>
        <v>0</v>
      </c>
      <c r="N8" s="22">
        <f t="shared" si="2"/>
        <v>0</v>
      </c>
      <c r="O8" s="22">
        <f t="shared" si="2"/>
        <v>0</v>
      </c>
      <c r="P8" s="22">
        <f t="shared" si="2"/>
        <v>0</v>
      </c>
      <c r="Q8" s="22">
        <f t="shared" si="2"/>
        <v>158.9</v>
      </c>
      <c r="R8" s="22">
        <f t="shared" si="2"/>
        <v>0</v>
      </c>
      <c r="S8" s="22">
        <f t="shared" si="2"/>
        <v>0</v>
      </c>
      <c r="T8" s="22">
        <f t="shared" si="2"/>
        <v>0</v>
      </c>
      <c r="U8" s="22">
        <f t="shared" si="2"/>
        <v>158.9</v>
      </c>
      <c r="V8" s="22">
        <f t="shared" si="2"/>
        <v>0</v>
      </c>
      <c r="W8" s="22">
        <f>W10+W12</f>
        <v>0</v>
      </c>
      <c r="X8" s="22">
        <f t="shared" si="3"/>
        <v>0</v>
      </c>
      <c r="Y8" s="22">
        <f t="shared" si="3"/>
        <v>158.9</v>
      </c>
      <c r="Z8" s="22">
        <f t="shared" si="3"/>
        <v>0</v>
      </c>
      <c r="AA8" s="22">
        <f t="shared" si="3"/>
        <v>0</v>
      </c>
      <c r="AB8" s="22">
        <f t="shared" si="3"/>
        <v>0</v>
      </c>
      <c r="AC8" s="22">
        <f t="shared" si="3"/>
        <v>0</v>
      </c>
      <c r="AD8" s="22">
        <f t="shared" si="3"/>
        <v>0</v>
      </c>
      <c r="AE8" s="22">
        <f t="shared" si="3"/>
        <v>0</v>
      </c>
      <c r="AF8" s="23">
        <f t="shared" si="3"/>
        <v>0</v>
      </c>
      <c r="AG8" s="23">
        <f t="shared" si="3"/>
        <v>0</v>
      </c>
      <c r="AH8" s="22">
        <f t="shared" si="3"/>
        <v>0</v>
      </c>
      <c r="AI8" s="23">
        <f t="shared" si="3"/>
        <v>0</v>
      </c>
    </row>
    <row r="9" spans="1:35" s="24" customFormat="1" ht="15" x14ac:dyDescent="0.25">
      <c r="A9" s="142" t="s">
        <v>44</v>
      </c>
      <c r="B9" s="136" t="s">
        <v>45</v>
      </c>
      <c r="C9" s="26" t="s">
        <v>42</v>
      </c>
      <c r="D9" s="27">
        <f t="shared" si="1"/>
        <v>0</v>
      </c>
      <c r="E9" s="28"/>
      <c r="F9" s="28"/>
      <c r="G9" s="28"/>
      <c r="H9" s="28"/>
      <c r="I9" s="28"/>
      <c r="J9" s="28"/>
      <c r="K9" s="28"/>
      <c r="L9" s="29"/>
      <c r="M9" s="29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30"/>
    </row>
    <row r="10" spans="1:35" s="24" customFormat="1" ht="15" x14ac:dyDescent="0.25">
      <c r="A10" s="143"/>
      <c r="B10" s="137"/>
      <c r="C10" s="26" t="s">
        <v>39</v>
      </c>
      <c r="D10" s="27">
        <f t="shared" si="1"/>
        <v>0</v>
      </c>
      <c r="E10" s="28"/>
      <c r="F10" s="28"/>
      <c r="G10" s="28"/>
      <c r="H10" s="28"/>
      <c r="I10" s="28"/>
      <c r="J10" s="28"/>
      <c r="K10" s="28"/>
      <c r="L10" s="29"/>
      <c r="M10" s="29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30"/>
    </row>
    <row r="11" spans="1:35" s="24" customFormat="1" ht="15" x14ac:dyDescent="0.25">
      <c r="A11" s="134" t="s">
        <v>46</v>
      </c>
      <c r="B11" s="136" t="s">
        <v>47</v>
      </c>
      <c r="C11" s="26" t="s">
        <v>42</v>
      </c>
      <c r="D11" s="27">
        <f t="shared" si="1"/>
        <v>0.60000000000000009</v>
      </c>
      <c r="E11" s="31"/>
      <c r="F11" s="31"/>
      <c r="G11" s="31"/>
      <c r="H11" s="31"/>
      <c r="I11" s="31"/>
      <c r="J11" s="31"/>
      <c r="K11" s="32"/>
      <c r="L11" s="31"/>
      <c r="M11" s="31"/>
      <c r="N11" s="31"/>
      <c r="O11" s="31"/>
      <c r="P11" s="31"/>
      <c r="Q11" s="32">
        <v>0.2</v>
      </c>
      <c r="R11" s="31"/>
      <c r="S11" s="31"/>
      <c r="T11" s="31"/>
      <c r="U11" s="32">
        <v>0.2</v>
      </c>
      <c r="V11" s="31"/>
      <c r="W11" s="31"/>
      <c r="X11" s="31"/>
      <c r="Y11" s="32">
        <v>0.2</v>
      </c>
      <c r="Z11" s="31"/>
      <c r="AA11" s="31"/>
      <c r="AB11" s="31"/>
      <c r="AC11" s="31"/>
      <c r="AD11" s="31"/>
      <c r="AE11" s="31"/>
      <c r="AF11" s="32"/>
      <c r="AG11" s="32"/>
      <c r="AH11" s="31"/>
      <c r="AI11" s="31"/>
    </row>
    <row r="12" spans="1:35" s="24" customFormat="1" ht="15" x14ac:dyDescent="0.25">
      <c r="A12" s="135"/>
      <c r="B12" s="137"/>
      <c r="C12" s="26" t="s">
        <v>39</v>
      </c>
      <c r="D12" s="27">
        <f t="shared" si="1"/>
        <v>476.70000000000005</v>
      </c>
      <c r="E12" s="31"/>
      <c r="F12" s="31"/>
      <c r="G12" s="31"/>
      <c r="H12" s="31"/>
      <c r="I12" s="31"/>
      <c r="J12" s="31"/>
      <c r="K12" s="32"/>
      <c r="L12" s="31"/>
      <c r="M12" s="31"/>
      <c r="N12" s="31"/>
      <c r="O12" s="31"/>
      <c r="P12" s="31"/>
      <c r="Q12" s="32">
        <v>158.9</v>
      </c>
      <c r="R12" s="31"/>
      <c r="S12" s="31"/>
      <c r="T12" s="31"/>
      <c r="U12" s="32">
        <v>158.9</v>
      </c>
      <c r="V12" s="31"/>
      <c r="W12" s="31"/>
      <c r="X12" s="31"/>
      <c r="Y12" s="32">
        <v>158.9</v>
      </c>
      <c r="Z12" s="31"/>
      <c r="AA12" s="31"/>
      <c r="AB12" s="31"/>
      <c r="AC12" s="31"/>
      <c r="AD12" s="31"/>
      <c r="AE12" s="31"/>
      <c r="AF12" s="32"/>
      <c r="AG12" s="32"/>
      <c r="AH12" s="31"/>
      <c r="AI12" s="31"/>
    </row>
    <row r="13" spans="1:35" s="24" customFormat="1" ht="23.45" customHeight="1" thickBot="1" x14ac:dyDescent="0.3">
      <c r="A13" s="120" t="s">
        <v>48</v>
      </c>
      <c r="B13" s="34" t="s">
        <v>49</v>
      </c>
      <c r="C13" s="35" t="s">
        <v>39</v>
      </c>
      <c r="D13" s="36">
        <f t="shared" si="1"/>
        <v>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s="24" customFormat="1" ht="15" customHeight="1" x14ac:dyDescent="0.25">
      <c r="A14" s="138" t="s">
        <v>50</v>
      </c>
      <c r="B14" s="140" t="s">
        <v>51</v>
      </c>
      <c r="C14" s="38" t="s">
        <v>41</v>
      </c>
      <c r="D14" s="16">
        <f t="shared" si="1"/>
        <v>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35" s="24" customFormat="1" ht="15.75" thickBot="1" x14ac:dyDescent="0.3">
      <c r="A15" s="139"/>
      <c r="B15" s="141"/>
      <c r="C15" s="40" t="s">
        <v>39</v>
      </c>
      <c r="D15" s="27">
        <f t="shared" si="1"/>
        <v>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</row>
    <row r="16" spans="1:35" s="24" customFormat="1" ht="15" hidden="1" customHeight="1" x14ac:dyDescent="0.25">
      <c r="A16" s="148" t="s">
        <v>52</v>
      </c>
      <c r="B16" s="149" t="s">
        <v>53</v>
      </c>
      <c r="C16" s="26" t="s">
        <v>54</v>
      </c>
      <c r="D16" s="27">
        <f t="shared" si="1"/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</row>
    <row r="17" spans="1:35" s="24" customFormat="1" ht="15" hidden="1" customHeight="1" x14ac:dyDescent="0.25">
      <c r="A17" s="139"/>
      <c r="B17" s="150"/>
      <c r="C17" s="26" t="s">
        <v>39</v>
      </c>
      <c r="D17" s="27">
        <f t="shared" si="1"/>
        <v>0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 s="24" customFormat="1" ht="15" hidden="1" customHeight="1" x14ac:dyDescent="0.25">
      <c r="A18" s="148" t="s">
        <v>55</v>
      </c>
      <c r="B18" s="151" t="s">
        <v>56</v>
      </c>
      <c r="C18" s="26" t="s">
        <v>57</v>
      </c>
      <c r="D18" s="27">
        <f t="shared" si="1"/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35" s="24" customFormat="1" ht="18.600000000000001" hidden="1" customHeight="1" x14ac:dyDescent="0.25">
      <c r="A19" s="139"/>
      <c r="B19" s="152"/>
      <c r="C19" s="26" t="s">
        <v>39</v>
      </c>
      <c r="D19" s="27">
        <f t="shared" si="1"/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 s="24" customFormat="1" ht="15" hidden="1" customHeight="1" x14ac:dyDescent="0.25">
      <c r="A20" s="148" t="s">
        <v>58</v>
      </c>
      <c r="B20" s="151" t="s">
        <v>59</v>
      </c>
      <c r="C20" s="26" t="s">
        <v>57</v>
      </c>
      <c r="D20" s="27">
        <f t="shared" si="1"/>
        <v>0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</row>
    <row r="21" spans="1:35" s="24" customFormat="1" ht="15" hidden="1" customHeight="1" x14ac:dyDescent="0.25">
      <c r="A21" s="139"/>
      <c r="B21" s="152"/>
      <c r="C21" s="26" t="s">
        <v>39</v>
      </c>
      <c r="D21" s="27">
        <f t="shared" si="1"/>
        <v>0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</row>
    <row r="22" spans="1:35" s="24" customFormat="1" ht="15" hidden="1" customHeight="1" x14ac:dyDescent="0.25">
      <c r="A22" s="148" t="s">
        <v>60</v>
      </c>
      <c r="B22" s="149" t="s">
        <v>61</v>
      </c>
      <c r="C22" s="26" t="s">
        <v>62</v>
      </c>
      <c r="D22" s="27">
        <f t="shared" si="1"/>
        <v>0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</row>
    <row r="23" spans="1:35" s="24" customFormat="1" ht="15" hidden="1" customHeight="1" x14ac:dyDescent="0.25">
      <c r="A23" s="139"/>
      <c r="B23" s="150"/>
      <c r="C23" s="26" t="s">
        <v>39</v>
      </c>
      <c r="D23" s="27">
        <f t="shared" si="1"/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 s="24" customFormat="1" ht="22.9" hidden="1" customHeight="1" x14ac:dyDescent="0.25">
      <c r="A24" s="43" t="s">
        <v>63</v>
      </c>
      <c r="B24" s="44" t="s">
        <v>64</v>
      </c>
      <c r="C24" s="45" t="s">
        <v>39</v>
      </c>
      <c r="D24" s="27">
        <f t="shared" si="1"/>
        <v>0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 s="24" customFormat="1" ht="15" x14ac:dyDescent="0.25">
      <c r="A25" s="153" t="s">
        <v>65</v>
      </c>
      <c r="B25" s="155" t="s">
        <v>66</v>
      </c>
      <c r="C25" s="46" t="s">
        <v>67</v>
      </c>
      <c r="D25" s="27">
        <f t="shared" si="1"/>
        <v>1.7200000000000002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29">
        <v>0.1</v>
      </c>
      <c r="S25" s="29">
        <v>0.12</v>
      </c>
      <c r="T25" s="47">
        <v>0.1</v>
      </c>
      <c r="U25" s="29">
        <v>0.1</v>
      </c>
      <c r="V25" s="29">
        <v>0.1</v>
      </c>
      <c r="W25" s="28"/>
      <c r="X25" s="28"/>
      <c r="Y25" s="28"/>
      <c r="Z25" s="29">
        <v>0.6</v>
      </c>
      <c r="AA25" s="28"/>
      <c r="AB25" s="29">
        <v>0.6</v>
      </c>
      <c r="AC25" s="28"/>
      <c r="AD25" s="28"/>
      <c r="AE25" s="28"/>
      <c r="AF25" s="28"/>
      <c r="AG25" s="29"/>
      <c r="AH25" s="28"/>
      <c r="AI25" s="28"/>
    </row>
    <row r="26" spans="1:35" s="24" customFormat="1" ht="15.75" thickBot="1" x14ac:dyDescent="0.3">
      <c r="A26" s="154"/>
      <c r="B26" s="156"/>
      <c r="C26" s="48" t="s">
        <v>39</v>
      </c>
      <c r="D26" s="36">
        <f t="shared" si="1"/>
        <v>1001.4099999999999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/>
      <c r="R26" s="50">
        <v>58.22</v>
      </c>
      <c r="S26" s="50">
        <v>69.87</v>
      </c>
      <c r="T26" s="36">
        <v>58.22</v>
      </c>
      <c r="U26" s="50">
        <v>58.22</v>
      </c>
      <c r="V26" s="50">
        <v>58.22</v>
      </c>
      <c r="W26" s="49"/>
      <c r="X26" s="49"/>
      <c r="Y26" s="49"/>
      <c r="Z26" s="50">
        <v>349.33</v>
      </c>
      <c r="AA26" s="49"/>
      <c r="AB26" s="50">
        <v>349.33</v>
      </c>
      <c r="AC26" s="49"/>
      <c r="AD26" s="51"/>
      <c r="AE26" s="49"/>
      <c r="AF26" s="49"/>
      <c r="AG26" s="49"/>
      <c r="AH26" s="49"/>
      <c r="AI26" s="49"/>
    </row>
    <row r="27" spans="1:35" s="24" customFormat="1" ht="15" x14ac:dyDescent="0.25">
      <c r="A27" s="153" t="s">
        <v>68</v>
      </c>
      <c r="B27" s="155" t="s">
        <v>69</v>
      </c>
      <c r="C27" s="52" t="s">
        <v>42</v>
      </c>
      <c r="D27" s="53">
        <f t="shared" si="1"/>
        <v>0.2</v>
      </c>
      <c r="E27" s="54"/>
      <c r="F27" s="54"/>
      <c r="G27" s="54"/>
      <c r="H27" s="54"/>
      <c r="I27" s="55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6"/>
      <c r="U27" s="54"/>
      <c r="V27" s="54"/>
      <c r="W27" s="54"/>
      <c r="X27" s="54"/>
      <c r="Y27" s="54"/>
      <c r="Z27" s="55"/>
      <c r="AA27" s="54">
        <v>0.2</v>
      </c>
      <c r="AB27" s="54"/>
      <c r="AC27" s="54"/>
      <c r="AD27" s="54"/>
      <c r="AE27" s="54"/>
      <c r="AF27" s="54"/>
      <c r="AG27" s="54"/>
      <c r="AH27" s="54"/>
      <c r="AI27" s="54"/>
    </row>
    <row r="28" spans="1:35" s="24" customFormat="1" ht="15.75" thickBot="1" x14ac:dyDescent="0.3">
      <c r="A28" s="154"/>
      <c r="B28" s="156"/>
      <c r="C28" s="45" t="s">
        <v>39</v>
      </c>
      <c r="D28" s="36">
        <f t="shared" si="1"/>
        <v>42.375</v>
      </c>
      <c r="E28" s="50"/>
      <c r="F28" s="50"/>
      <c r="G28" s="50"/>
      <c r="H28" s="50"/>
      <c r="I28" s="51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36"/>
      <c r="U28" s="50"/>
      <c r="V28" s="50"/>
      <c r="W28" s="50"/>
      <c r="X28" s="50"/>
      <c r="Y28" s="50"/>
      <c r="Z28" s="51"/>
      <c r="AA28" s="50">
        <v>42.375</v>
      </c>
      <c r="AB28" s="50"/>
      <c r="AC28" s="50"/>
      <c r="AD28" s="50"/>
      <c r="AE28" s="50"/>
      <c r="AF28" s="50"/>
      <c r="AG28" s="50"/>
      <c r="AH28" s="50"/>
      <c r="AI28" s="50"/>
    </row>
    <row r="29" spans="1:35" s="24" customFormat="1" ht="15" x14ac:dyDescent="0.25">
      <c r="A29" s="153" t="s">
        <v>70</v>
      </c>
      <c r="B29" s="158" t="s">
        <v>71</v>
      </c>
      <c r="C29" s="46" t="s">
        <v>42</v>
      </c>
      <c r="D29" s="53">
        <f t="shared" si="1"/>
        <v>3.2960000000000003</v>
      </c>
      <c r="E29" s="39"/>
      <c r="F29" s="39">
        <v>0.41199999999999998</v>
      </c>
      <c r="G29" s="39"/>
      <c r="H29" s="39"/>
      <c r="I29" s="39"/>
      <c r="J29" s="39">
        <v>0.128</v>
      </c>
      <c r="K29" s="39"/>
      <c r="L29" s="39"/>
      <c r="M29" s="39">
        <v>9.1999999999999998E-2</v>
      </c>
      <c r="N29" s="39"/>
      <c r="O29" s="57"/>
      <c r="P29" s="57"/>
      <c r="Q29" s="57">
        <v>0.21</v>
      </c>
      <c r="R29" s="57"/>
      <c r="S29" s="57"/>
      <c r="T29" s="57"/>
      <c r="U29" s="57"/>
      <c r="V29" s="57"/>
      <c r="W29" s="56">
        <v>0.14199999999999999</v>
      </c>
      <c r="X29" s="57"/>
      <c r="Y29" s="39"/>
      <c r="Z29" s="56">
        <v>0.86699999999999999</v>
      </c>
      <c r="AA29" s="57"/>
      <c r="AB29" s="57">
        <v>0.33</v>
      </c>
      <c r="AC29" s="57">
        <v>0.124</v>
      </c>
      <c r="AD29" s="39">
        <v>0.19800000000000001</v>
      </c>
      <c r="AE29" s="39"/>
      <c r="AF29" s="39"/>
      <c r="AG29" s="39">
        <v>0.122</v>
      </c>
      <c r="AH29" s="39">
        <v>0.67100000000000004</v>
      </c>
      <c r="AI29" s="57"/>
    </row>
    <row r="30" spans="1:35" s="24" customFormat="1" ht="15" x14ac:dyDescent="0.25">
      <c r="A30" s="157"/>
      <c r="B30" s="159"/>
      <c r="C30" s="26" t="s">
        <v>72</v>
      </c>
      <c r="D30" s="58">
        <f t="shared" si="1"/>
        <v>21</v>
      </c>
      <c r="E30" s="41"/>
      <c r="F30" s="41">
        <v>1</v>
      </c>
      <c r="G30" s="41"/>
      <c r="H30" s="41"/>
      <c r="I30" s="41"/>
      <c r="J30" s="41">
        <v>2</v>
      </c>
      <c r="K30" s="41"/>
      <c r="L30" s="41"/>
      <c r="M30" s="41">
        <v>2</v>
      </c>
      <c r="N30" s="41"/>
      <c r="O30" s="59"/>
      <c r="P30" s="59"/>
      <c r="Q30" s="59">
        <v>3</v>
      </c>
      <c r="R30" s="59"/>
      <c r="S30" s="59"/>
      <c r="T30" s="59"/>
      <c r="U30" s="59"/>
      <c r="V30" s="59"/>
      <c r="W30" s="41">
        <v>2</v>
      </c>
      <c r="X30" s="59"/>
      <c r="Y30" s="41"/>
      <c r="Z30" s="41">
        <v>2</v>
      </c>
      <c r="AA30" s="59"/>
      <c r="AB30" s="59">
        <v>0</v>
      </c>
      <c r="AC30" s="59">
        <v>2</v>
      </c>
      <c r="AD30" s="41">
        <v>3</v>
      </c>
      <c r="AE30" s="41"/>
      <c r="AF30" s="41"/>
      <c r="AG30" s="41">
        <v>2</v>
      </c>
      <c r="AH30" s="41">
        <v>2</v>
      </c>
      <c r="AI30" s="59"/>
    </row>
    <row r="31" spans="1:35" s="24" customFormat="1" ht="15.75" thickBot="1" x14ac:dyDescent="0.3">
      <c r="A31" s="154"/>
      <c r="B31" s="160"/>
      <c r="C31" s="48" t="s">
        <v>39</v>
      </c>
      <c r="D31" s="36">
        <f t="shared" si="1"/>
        <v>3698.0059999999999</v>
      </c>
      <c r="E31" s="60"/>
      <c r="F31" s="36">
        <v>390.4</v>
      </c>
      <c r="G31" s="60"/>
      <c r="H31" s="60"/>
      <c r="I31" s="36"/>
      <c r="J31" s="36">
        <v>220.1</v>
      </c>
      <c r="K31" s="60"/>
      <c r="L31" s="36"/>
      <c r="M31" s="36">
        <v>224.3</v>
      </c>
      <c r="N31" s="36"/>
      <c r="O31" s="61"/>
      <c r="P31" s="61"/>
      <c r="Q31" s="61">
        <v>342</v>
      </c>
      <c r="R31" s="61"/>
      <c r="S31" s="61"/>
      <c r="T31" s="61"/>
      <c r="U31" s="61"/>
      <c r="V31" s="61"/>
      <c r="W31" s="36">
        <v>292</v>
      </c>
      <c r="X31" s="61"/>
      <c r="Y31" s="36"/>
      <c r="Z31" s="36">
        <v>801.5</v>
      </c>
      <c r="AA31" s="61"/>
      <c r="AB31" s="61">
        <v>304.7</v>
      </c>
      <c r="AC31" s="61">
        <v>200.1</v>
      </c>
      <c r="AD31" s="36">
        <v>273.30599999999998</v>
      </c>
      <c r="AE31" s="60"/>
      <c r="AF31" s="36"/>
      <c r="AG31" s="36">
        <v>187.1</v>
      </c>
      <c r="AH31" s="36">
        <v>462.5</v>
      </c>
      <c r="AI31" s="61"/>
    </row>
    <row r="32" spans="1:35" s="24" customFormat="1" ht="15" customHeight="1" x14ac:dyDescent="0.25">
      <c r="A32" s="153" t="s">
        <v>73</v>
      </c>
      <c r="B32" s="158" t="s">
        <v>74</v>
      </c>
      <c r="C32" s="52" t="s">
        <v>42</v>
      </c>
      <c r="D32" s="53">
        <f t="shared" si="1"/>
        <v>0</v>
      </c>
      <c r="E32" s="55"/>
      <c r="F32" s="55"/>
      <c r="G32" s="55"/>
      <c r="H32" s="55"/>
      <c r="I32" s="55"/>
      <c r="J32" s="55"/>
      <c r="K32" s="54"/>
      <c r="L32" s="55"/>
      <c r="M32" s="55"/>
      <c r="N32" s="55"/>
      <c r="O32" s="56"/>
      <c r="P32" s="54"/>
      <c r="Q32" s="54"/>
      <c r="R32" s="55"/>
      <c r="S32" s="54"/>
      <c r="T32" s="56"/>
      <c r="U32" s="54"/>
      <c r="V32" s="55"/>
      <c r="W32" s="54"/>
      <c r="X32" s="55"/>
      <c r="Y32" s="55"/>
      <c r="Z32" s="54"/>
      <c r="AA32" s="55"/>
      <c r="AB32" s="55"/>
      <c r="AC32" s="55"/>
      <c r="AD32" s="55"/>
      <c r="AE32" s="55"/>
      <c r="AF32" s="55"/>
      <c r="AG32" s="55"/>
      <c r="AH32" s="55"/>
      <c r="AI32" s="55"/>
    </row>
    <row r="33" spans="1:35" s="24" customFormat="1" ht="15.75" thickBot="1" x14ac:dyDescent="0.3">
      <c r="A33" s="154"/>
      <c r="B33" s="160"/>
      <c r="C33" s="45" t="s">
        <v>39</v>
      </c>
      <c r="D33" s="36">
        <f t="shared" si="1"/>
        <v>0</v>
      </c>
      <c r="E33" s="51"/>
      <c r="F33" s="51"/>
      <c r="G33" s="51"/>
      <c r="H33" s="51"/>
      <c r="I33" s="51"/>
      <c r="J33" s="51"/>
      <c r="K33" s="50"/>
      <c r="L33" s="51"/>
      <c r="M33" s="51"/>
      <c r="N33" s="51"/>
      <c r="O33" s="50"/>
      <c r="P33" s="50"/>
      <c r="Q33" s="50"/>
      <c r="R33" s="50"/>
      <c r="S33" s="50"/>
      <c r="T33" s="36"/>
      <c r="U33" s="50"/>
      <c r="V33" s="51"/>
      <c r="W33" s="50"/>
      <c r="X33" s="51"/>
      <c r="Y33" s="51"/>
      <c r="Z33" s="50"/>
      <c r="AA33" s="51"/>
      <c r="AB33" s="51"/>
      <c r="AC33" s="51"/>
      <c r="AD33" s="51"/>
      <c r="AE33" s="51"/>
      <c r="AF33" s="50"/>
      <c r="AG33" s="51"/>
      <c r="AH33" s="51"/>
      <c r="AI33" s="51"/>
    </row>
    <row r="34" spans="1:35" s="24" customFormat="1" ht="15" customHeight="1" x14ac:dyDescent="0.25">
      <c r="A34" s="153" t="s">
        <v>75</v>
      </c>
      <c r="B34" s="158" t="s">
        <v>76</v>
      </c>
      <c r="C34" s="46" t="s">
        <v>42</v>
      </c>
      <c r="D34" s="53">
        <f t="shared" si="1"/>
        <v>0.39300000000000013</v>
      </c>
      <c r="E34" s="55"/>
      <c r="F34" s="54">
        <v>0.02</v>
      </c>
      <c r="G34" s="55"/>
      <c r="H34" s="55"/>
      <c r="I34" s="54"/>
      <c r="J34" s="55"/>
      <c r="K34" s="54"/>
      <c r="L34" s="54"/>
      <c r="M34" s="54">
        <v>3.2000000000000001E-2</v>
      </c>
      <c r="N34" s="55"/>
      <c r="O34" s="54"/>
      <c r="P34" s="54">
        <v>2.4E-2</v>
      </c>
      <c r="Q34" s="54"/>
      <c r="R34" s="54"/>
      <c r="S34" s="54"/>
      <c r="T34" s="54"/>
      <c r="U34" s="54"/>
      <c r="V34" s="54"/>
      <c r="W34" s="54">
        <v>8.0000000000000002E-3</v>
      </c>
      <c r="X34" s="54"/>
      <c r="Y34" s="54">
        <v>1.6E-2</v>
      </c>
      <c r="Z34" s="54">
        <v>0.1</v>
      </c>
      <c r="AA34" s="55"/>
      <c r="AB34" s="54">
        <v>0.1</v>
      </c>
      <c r="AC34" s="54">
        <v>1.6E-2</v>
      </c>
      <c r="AD34" s="54"/>
      <c r="AE34" s="54"/>
      <c r="AF34" s="54">
        <v>0.02</v>
      </c>
      <c r="AG34" s="54">
        <v>2.5000000000000001E-2</v>
      </c>
      <c r="AH34" s="54">
        <v>1.6E-2</v>
      </c>
      <c r="AI34" s="54">
        <v>1.6E-2</v>
      </c>
    </row>
    <row r="35" spans="1:35" s="24" customFormat="1" ht="18" customHeight="1" thickBot="1" x14ac:dyDescent="0.3">
      <c r="A35" s="154"/>
      <c r="B35" s="160"/>
      <c r="C35" s="45" t="s">
        <v>39</v>
      </c>
      <c r="D35" s="36">
        <f t="shared" si="1"/>
        <v>734.26299999999992</v>
      </c>
      <c r="E35" s="51"/>
      <c r="F35" s="50">
        <v>37.299999999999997</v>
      </c>
      <c r="G35" s="51"/>
      <c r="H35" s="51"/>
      <c r="I35" s="50"/>
      <c r="J35" s="51"/>
      <c r="K35" s="50"/>
      <c r="L35" s="50"/>
      <c r="M35" s="50">
        <v>59.8</v>
      </c>
      <c r="N35" s="51"/>
      <c r="O35" s="50"/>
      <c r="P35" s="50">
        <v>44.863</v>
      </c>
      <c r="Q35" s="50"/>
      <c r="R35" s="50"/>
      <c r="S35" s="50"/>
      <c r="T35" s="50"/>
      <c r="U35" s="50"/>
      <c r="V35" s="50"/>
      <c r="W35" s="50">
        <v>14.9</v>
      </c>
      <c r="X35" s="29"/>
      <c r="Y35" s="50">
        <v>29.9</v>
      </c>
      <c r="Z35" s="50">
        <v>186.9</v>
      </c>
      <c r="AA35" s="51"/>
      <c r="AB35" s="50">
        <v>186.9</v>
      </c>
      <c r="AC35" s="50">
        <v>29.9</v>
      </c>
      <c r="AD35" s="50"/>
      <c r="AE35" s="50"/>
      <c r="AF35" s="50">
        <v>37.299999999999997</v>
      </c>
      <c r="AG35" s="50">
        <v>46.7</v>
      </c>
      <c r="AH35" s="50">
        <v>29.9</v>
      </c>
      <c r="AI35" s="50">
        <v>29.9</v>
      </c>
    </row>
    <row r="36" spans="1:35" s="24" customFormat="1" ht="15" x14ac:dyDescent="0.25">
      <c r="A36" s="153" t="s">
        <v>77</v>
      </c>
      <c r="B36" s="155" t="s">
        <v>78</v>
      </c>
      <c r="C36" s="46" t="s">
        <v>62</v>
      </c>
      <c r="D36" s="16">
        <f t="shared" si="1"/>
        <v>0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55"/>
      <c r="P36" s="55"/>
      <c r="Q36" s="42"/>
      <c r="R36" s="42"/>
      <c r="S36" s="42"/>
      <c r="T36" s="42"/>
      <c r="U36" s="42"/>
      <c r="V36" s="42"/>
      <c r="W36" s="62"/>
      <c r="X36" s="42"/>
      <c r="Y36" s="42"/>
      <c r="Z36" s="62"/>
      <c r="AA36" s="62"/>
      <c r="AB36" s="62"/>
      <c r="AC36" s="62"/>
      <c r="AD36" s="62"/>
      <c r="AE36" s="62"/>
      <c r="AF36" s="62"/>
      <c r="AG36" s="62"/>
      <c r="AH36" s="62"/>
      <c r="AI36" s="62"/>
    </row>
    <row r="37" spans="1:35" s="24" customFormat="1" ht="15.75" thickBot="1" x14ac:dyDescent="0.3">
      <c r="A37" s="154"/>
      <c r="B37" s="156"/>
      <c r="C37" s="48" t="s">
        <v>39</v>
      </c>
      <c r="D37" s="36">
        <f t="shared" si="1"/>
        <v>0</v>
      </c>
      <c r="E37" s="51"/>
      <c r="F37" s="51"/>
      <c r="G37" s="51"/>
      <c r="H37" s="51"/>
      <c r="I37" s="50"/>
      <c r="J37" s="50"/>
      <c r="K37" s="51"/>
      <c r="L37" s="50"/>
      <c r="M37" s="50"/>
      <c r="N37" s="50"/>
      <c r="O37" s="50"/>
      <c r="P37" s="50"/>
      <c r="Q37" s="51"/>
      <c r="R37" s="51"/>
      <c r="S37" s="51"/>
      <c r="T37" s="51"/>
      <c r="U37" s="51"/>
      <c r="V37" s="51"/>
      <c r="W37" s="50"/>
      <c r="X37" s="50"/>
      <c r="Y37" s="51"/>
      <c r="Z37" s="51"/>
      <c r="AA37" s="50"/>
      <c r="AB37" s="50"/>
      <c r="AC37" s="50"/>
      <c r="AD37" s="50"/>
      <c r="AE37" s="50"/>
      <c r="AF37" s="50"/>
      <c r="AG37" s="51"/>
      <c r="AH37" s="51"/>
      <c r="AI37" s="51"/>
    </row>
    <row r="38" spans="1:35" s="24" customFormat="1" ht="15" x14ac:dyDescent="0.25">
      <c r="A38" s="153" t="s">
        <v>79</v>
      </c>
      <c r="B38" s="161" t="s">
        <v>80</v>
      </c>
      <c r="C38" s="52" t="s">
        <v>62</v>
      </c>
      <c r="D38" s="16">
        <f t="shared" si="1"/>
        <v>0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1:35" s="24" customFormat="1" ht="15.75" thickBot="1" x14ac:dyDescent="0.3">
      <c r="A39" s="154"/>
      <c r="B39" s="162"/>
      <c r="C39" s="45" t="s">
        <v>39</v>
      </c>
      <c r="D39" s="36">
        <f t="shared" si="1"/>
        <v>0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</row>
    <row r="40" spans="1:35" s="65" customFormat="1" ht="15" x14ac:dyDescent="0.25">
      <c r="A40" s="131" t="s">
        <v>81</v>
      </c>
      <c r="B40" s="155" t="s">
        <v>82</v>
      </c>
      <c r="C40" s="64" t="s">
        <v>67</v>
      </c>
      <c r="D40" s="53">
        <f t="shared" si="1"/>
        <v>3.5000000000000003E-2</v>
      </c>
      <c r="E40" s="54"/>
      <c r="F40" s="54"/>
      <c r="G40" s="54"/>
      <c r="H40" s="54">
        <v>3.5000000000000003E-2</v>
      </c>
      <c r="I40" s="62"/>
      <c r="J40" s="62"/>
      <c r="K40" s="62"/>
      <c r="L40" s="62"/>
      <c r="M40" s="62"/>
      <c r="N40" s="62"/>
      <c r="O40" s="62"/>
      <c r="P40" s="54"/>
      <c r="Q40" s="62"/>
      <c r="R40" s="62"/>
      <c r="S40" s="62"/>
      <c r="T40" s="54"/>
      <c r="U40" s="62"/>
      <c r="V40" s="62"/>
      <c r="W40" s="54"/>
      <c r="X40" s="62"/>
      <c r="Y40" s="62"/>
      <c r="Z40" s="62"/>
      <c r="AA40" s="62"/>
      <c r="AB40" s="62"/>
      <c r="AC40" s="62"/>
      <c r="AD40" s="54"/>
      <c r="AE40" s="62"/>
      <c r="AF40" s="62"/>
      <c r="AG40" s="62"/>
      <c r="AH40" s="54"/>
      <c r="AI40" s="62"/>
    </row>
    <row r="41" spans="1:35" s="65" customFormat="1" ht="15.75" thickBot="1" x14ac:dyDescent="0.3">
      <c r="A41" s="163"/>
      <c r="B41" s="156"/>
      <c r="C41" s="66" t="s">
        <v>39</v>
      </c>
      <c r="D41" s="36">
        <f t="shared" si="1"/>
        <v>44.7</v>
      </c>
      <c r="E41" s="50"/>
      <c r="F41" s="50"/>
      <c r="G41" s="50"/>
      <c r="H41" s="50">
        <v>44.7</v>
      </c>
      <c r="I41" s="50"/>
      <c r="J41" s="51"/>
      <c r="K41" s="50"/>
      <c r="L41" s="51"/>
      <c r="M41" s="51"/>
      <c r="N41" s="51"/>
      <c r="O41" s="51"/>
      <c r="P41" s="50"/>
      <c r="Q41" s="51"/>
      <c r="R41" s="51"/>
      <c r="S41" s="50"/>
      <c r="T41" s="50"/>
      <c r="U41" s="51"/>
      <c r="V41" s="51"/>
      <c r="W41" s="50"/>
      <c r="X41" s="51"/>
      <c r="Y41" s="50"/>
      <c r="Z41" s="50"/>
      <c r="AA41" s="51"/>
      <c r="AB41" s="51"/>
      <c r="AC41" s="51"/>
      <c r="AD41" s="50"/>
      <c r="AE41" s="51"/>
      <c r="AF41" s="50"/>
      <c r="AG41" s="51"/>
      <c r="AH41" s="50"/>
      <c r="AI41" s="50"/>
    </row>
    <row r="42" spans="1:35" s="24" customFormat="1" ht="15" x14ac:dyDescent="0.25">
      <c r="A42" s="153" t="s">
        <v>83</v>
      </c>
      <c r="B42" s="164" t="s">
        <v>84</v>
      </c>
      <c r="C42" s="52" t="s">
        <v>62</v>
      </c>
      <c r="D42" s="67">
        <f>E42+F42+G42+H42+I42+J42+K42+L42+M42+N42+O42+P42+Q42+R42+S42+T42+U42+V42+W42+X42+Y42+Z42+AA42+AB42+AC42+AD42+AE42+AF42+AG42+AH42+AI42</f>
        <v>165</v>
      </c>
      <c r="E42" s="39">
        <v>0</v>
      </c>
      <c r="F42" s="68">
        <v>4</v>
      </c>
      <c r="G42" s="39">
        <v>1</v>
      </c>
      <c r="H42" s="39">
        <v>1</v>
      </c>
      <c r="I42" s="39">
        <v>1</v>
      </c>
      <c r="J42" s="39">
        <v>4</v>
      </c>
      <c r="K42" s="39">
        <v>3</v>
      </c>
      <c r="L42" s="39">
        <v>1</v>
      </c>
      <c r="M42" s="39">
        <v>4</v>
      </c>
      <c r="N42" s="39">
        <v>2</v>
      </c>
      <c r="O42" s="39">
        <v>2</v>
      </c>
      <c r="P42" s="39">
        <v>3</v>
      </c>
      <c r="Q42" s="39">
        <v>3</v>
      </c>
      <c r="R42" s="39">
        <v>3</v>
      </c>
      <c r="S42" s="39">
        <v>2</v>
      </c>
      <c r="T42" s="39">
        <v>3</v>
      </c>
      <c r="U42" s="39">
        <v>2</v>
      </c>
      <c r="V42" s="39">
        <v>2</v>
      </c>
      <c r="W42" s="39">
        <v>2</v>
      </c>
      <c r="X42" s="39">
        <v>2</v>
      </c>
      <c r="Y42" s="39">
        <v>1</v>
      </c>
      <c r="Z42" s="39">
        <v>48</v>
      </c>
      <c r="AA42" s="39">
        <v>2</v>
      </c>
      <c r="AB42" s="39">
        <v>48</v>
      </c>
      <c r="AC42" s="39">
        <v>2</v>
      </c>
      <c r="AD42" s="39">
        <v>7</v>
      </c>
      <c r="AE42" s="39">
        <v>1</v>
      </c>
      <c r="AF42" s="39">
        <v>2</v>
      </c>
      <c r="AG42" s="39">
        <v>5</v>
      </c>
      <c r="AH42" s="39">
        <v>2</v>
      </c>
      <c r="AI42" s="39">
        <v>2</v>
      </c>
    </row>
    <row r="43" spans="1:35" s="24" customFormat="1" ht="15" x14ac:dyDescent="0.25">
      <c r="A43" s="143"/>
      <c r="B43" s="165"/>
      <c r="C43" s="48" t="s">
        <v>39</v>
      </c>
      <c r="D43" s="47">
        <f>E43+F43+G43+H43+I43+J43+K43+L43+M43+N43+O43+P43+Q43+R43+S43+T43+U43+V43+W43+X43+Y43+Z43+AA43+AB43+AC43+AD43+AE43+AF43+AG43+AH43+AI43</f>
        <v>302.44599999999997</v>
      </c>
      <c r="E43" s="29">
        <v>0</v>
      </c>
      <c r="F43" s="69">
        <v>5.2949999999999999</v>
      </c>
      <c r="G43" s="29">
        <v>1.3240000000000001</v>
      </c>
      <c r="H43" s="29">
        <v>1.3240000000000001</v>
      </c>
      <c r="I43" s="29">
        <v>1.3240000000000001</v>
      </c>
      <c r="J43" s="29">
        <v>5.2949999999999999</v>
      </c>
      <c r="K43" s="29">
        <v>3.9710000000000001</v>
      </c>
      <c r="L43" s="29">
        <v>1.3240000000000001</v>
      </c>
      <c r="M43" s="29">
        <v>5.2949999999999999</v>
      </c>
      <c r="N43" s="29">
        <v>2.6469999999999998</v>
      </c>
      <c r="O43" s="29">
        <v>2.6469999999999998</v>
      </c>
      <c r="P43" s="29">
        <v>3.9710000000000001</v>
      </c>
      <c r="Q43" s="29">
        <v>3.9710000000000001</v>
      </c>
      <c r="R43" s="29">
        <v>3.9710000000000001</v>
      </c>
      <c r="S43" s="29">
        <v>2.6469999999999998</v>
      </c>
      <c r="T43" s="29">
        <v>3.9710000000000001</v>
      </c>
      <c r="U43" s="29">
        <v>2.6469999999999998</v>
      </c>
      <c r="V43" s="29">
        <v>2.6469999999999998</v>
      </c>
      <c r="W43" s="29">
        <v>2.6469999999999998</v>
      </c>
      <c r="X43" s="29">
        <v>2.6469999999999998</v>
      </c>
      <c r="Y43" s="29">
        <v>1.325</v>
      </c>
      <c r="Z43" s="29">
        <v>105.556</v>
      </c>
      <c r="AA43" s="29">
        <v>2.6469999999999998</v>
      </c>
      <c r="AB43" s="29">
        <v>105.556</v>
      </c>
      <c r="AC43" s="29">
        <v>2.6469999999999998</v>
      </c>
      <c r="AD43" s="29">
        <v>9.266</v>
      </c>
      <c r="AE43" s="29">
        <v>1.325</v>
      </c>
      <c r="AF43" s="29">
        <v>2.6469999999999998</v>
      </c>
      <c r="AG43" s="29">
        <v>6.6180000000000003</v>
      </c>
      <c r="AH43" s="29">
        <v>2.6469999999999998</v>
      </c>
      <c r="AI43" s="29">
        <v>2.6469999999999998</v>
      </c>
    </row>
    <row r="44" spans="1:35" s="24" customFormat="1" ht="15" x14ac:dyDescent="0.25">
      <c r="A44" s="134" t="s">
        <v>85</v>
      </c>
      <c r="B44" s="166" t="s">
        <v>86</v>
      </c>
      <c r="C44" s="26" t="s">
        <v>62</v>
      </c>
      <c r="D44" s="16">
        <f t="shared" si="1"/>
        <v>20</v>
      </c>
      <c r="E44" s="41"/>
      <c r="F44" s="41">
        <v>4</v>
      </c>
      <c r="G44" s="41"/>
      <c r="H44" s="41"/>
      <c r="I44" s="41">
        <v>2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>
        <v>5</v>
      </c>
      <c r="AC44" s="41"/>
      <c r="AD44" s="41"/>
      <c r="AE44" s="41"/>
      <c r="AF44" s="41">
        <v>4</v>
      </c>
      <c r="AG44" s="41">
        <v>5</v>
      </c>
      <c r="AH44" s="41"/>
      <c r="AI44" s="41"/>
    </row>
    <row r="45" spans="1:35" s="24" customFormat="1" ht="15" x14ac:dyDescent="0.25">
      <c r="A45" s="135"/>
      <c r="B45" s="165"/>
      <c r="C45" s="26" t="s">
        <v>39</v>
      </c>
      <c r="D45" s="27">
        <f t="shared" si="1"/>
        <v>365</v>
      </c>
      <c r="E45" s="28"/>
      <c r="F45" s="29">
        <v>80</v>
      </c>
      <c r="G45" s="28"/>
      <c r="H45" s="28"/>
      <c r="I45" s="29">
        <v>30</v>
      </c>
      <c r="J45" s="29"/>
      <c r="K45" s="29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9"/>
      <c r="W45" s="28"/>
      <c r="X45" s="28"/>
      <c r="Y45" s="28"/>
      <c r="Z45" s="29"/>
      <c r="AA45" s="28"/>
      <c r="AB45" s="29">
        <v>100</v>
      </c>
      <c r="AC45" s="28"/>
      <c r="AD45" s="28"/>
      <c r="AE45" s="29"/>
      <c r="AF45" s="29">
        <v>80</v>
      </c>
      <c r="AG45" s="29">
        <v>75</v>
      </c>
      <c r="AH45" s="28"/>
      <c r="AI45" s="29"/>
    </row>
    <row r="46" spans="1:35" s="71" customFormat="1" ht="15.75" customHeight="1" x14ac:dyDescent="0.25">
      <c r="A46" s="134" t="s">
        <v>87</v>
      </c>
      <c r="B46" s="166" t="s">
        <v>88</v>
      </c>
      <c r="C46" s="26" t="s">
        <v>62</v>
      </c>
      <c r="D46" s="58">
        <f t="shared" si="1"/>
        <v>61</v>
      </c>
      <c r="E46" s="41"/>
      <c r="F46" s="41"/>
      <c r="G46" s="41"/>
      <c r="H46" s="41"/>
      <c r="I46" s="70">
        <v>3</v>
      </c>
      <c r="J46" s="41"/>
      <c r="K46" s="41"/>
      <c r="L46" s="70">
        <v>4</v>
      </c>
      <c r="M46" s="70">
        <v>6</v>
      </c>
      <c r="N46" s="41"/>
      <c r="O46" s="41"/>
      <c r="P46" s="70">
        <v>16</v>
      </c>
      <c r="Q46" s="70">
        <v>12</v>
      </c>
      <c r="R46" s="70">
        <v>4</v>
      </c>
      <c r="S46" s="70">
        <v>4</v>
      </c>
      <c r="T46" s="70">
        <v>4</v>
      </c>
      <c r="U46" s="70">
        <v>4</v>
      </c>
      <c r="V46" s="70">
        <v>4</v>
      </c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</row>
    <row r="47" spans="1:35" s="71" customFormat="1" ht="17.25" customHeight="1" x14ac:dyDescent="0.25">
      <c r="A47" s="135"/>
      <c r="B47" s="165"/>
      <c r="C47" s="26" t="s">
        <v>39</v>
      </c>
      <c r="D47" s="27">
        <f t="shared" si="1"/>
        <v>1250.8349999999998</v>
      </c>
      <c r="E47" s="29"/>
      <c r="F47" s="29"/>
      <c r="G47" s="29"/>
      <c r="H47" s="29"/>
      <c r="I47" s="72">
        <v>61.37</v>
      </c>
      <c r="J47" s="28"/>
      <c r="K47" s="29"/>
      <c r="L47" s="72">
        <v>81.93</v>
      </c>
      <c r="M47" s="72">
        <v>122.745</v>
      </c>
      <c r="N47" s="29"/>
      <c r="O47" s="29"/>
      <c r="P47" s="72">
        <v>330.15</v>
      </c>
      <c r="Q47" s="72">
        <v>245.49</v>
      </c>
      <c r="R47" s="72">
        <v>81.83</v>
      </c>
      <c r="S47" s="72">
        <v>81.83</v>
      </c>
      <c r="T47" s="72">
        <v>81.83</v>
      </c>
      <c r="U47" s="72">
        <v>81.83</v>
      </c>
      <c r="V47" s="72">
        <v>81.83</v>
      </c>
      <c r="W47" s="28"/>
      <c r="X47" s="29"/>
      <c r="Y47" s="29"/>
      <c r="Z47" s="28"/>
      <c r="AA47" s="29"/>
      <c r="AB47" s="29"/>
      <c r="AC47" s="29"/>
      <c r="AD47" s="29"/>
      <c r="AE47" s="29"/>
      <c r="AF47" s="29"/>
      <c r="AG47" s="28"/>
      <c r="AH47" s="28"/>
      <c r="AI47" s="28"/>
    </row>
    <row r="48" spans="1:35" s="71" customFormat="1" ht="15" customHeight="1" x14ac:dyDescent="0.25">
      <c r="A48" s="134" t="s">
        <v>89</v>
      </c>
      <c r="B48" s="167" t="s">
        <v>90</v>
      </c>
      <c r="C48" s="26" t="s">
        <v>42</v>
      </c>
      <c r="D48" s="27">
        <f t="shared" si="1"/>
        <v>0.32400000000000007</v>
      </c>
      <c r="E48" s="42"/>
      <c r="F48" s="42"/>
      <c r="G48" s="42"/>
      <c r="H48" s="42"/>
      <c r="I48" s="42">
        <v>1.7999999999999999E-2</v>
      </c>
      <c r="J48" s="29">
        <v>1.7999999999999999E-2</v>
      </c>
      <c r="K48" s="42"/>
      <c r="L48" s="42"/>
      <c r="M48" s="42"/>
      <c r="N48" s="42"/>
      <c r="O48" s="42"/>
      <c r="P48" s="42"/>
      <c r="Q48" s="42">
        <v>2.4E-2</v>
      </c>
      <c r="R48" s="29">
        <v>0.02</v>
      </c>
      <c r="S48" s="29">
        <v>0.02</v>
      </c>
      <c r="T48" s="29">
        <v>0.02</v>
      </c>
      <c r="U48" s="29">
        <v>0.02</v>
      </c>
      <c r="V48" s="29">
        <v>0.02</v>
      </c>
      <c r="W48" s="42"/>
      <c r="X48" s="42"/>
      <c r="Y48" s="42"/>
      <c r="Z48" s="42">
        <v>0.108</v>
      </c>
      <c r="AA48" s="42"/>
      <c r="AB48" s="42"/>
      <c r="AC48" s="42">
        <v>2.5999999999999999E-2</v>
      </c>
      <c r="AD48" s="42"/>
      <c r="AE48" s="42"/>
      <c r="AF48" s="29">
        <v>0.03</v>
      </c>
      <c r="AG48" s="42"/>
      <c r="AH48" s="42"/>
      <c r="AI48" s="42"/>
    </row>
    <row r="49" spans="1:35" s="71" customFormat="1" ht="21.6" customHeight="1" x14ac:dyDescent="0.25">
      <c r="A49" s="135"/>
      <c r="B49" s="168"/>
      <c r="C49" s="26" t="s">
        <v>39</v>
      </c>
      <c r="D49" s="27">
        <f t="shared" si="1"/>
        <v>256.15000000000003</v>
      </c>
      <c r="E49" s="29"/>
      <c r="F49" s="29"/>
      <c r="G49" s="29"/>
      <c r="H49" s="29"/>
      <c r="I49" s="29">
        <v>30</v>
      </c>
      <c r="J49" s="29">
        <v>30</v>
      </c>
      <c r="K49" s="29"/>
      <c r="L49" s="28"/>
      <c r="M49" s="29"/>
      <c r="N49" s="29"/>
      <c r="O49" s="28"/>
      <c r="P49" s="28"/>
      <c r="Q49" s="29">
        <v>40</v>
      </c>
      <c r="R49" s="29">
        <v>6.4</v>
      </c>
      <c r="S49" s="29">
        <v>6.4</v>
      </c>
      <c r="T49" s="29">
        <v>6.4</v>
      </c>
      <c r="U49" s="29">
        <v>6.4</v>
      </c>
      <c r="V49" s="29">
        <v>6.4</v>
      </c>
      <c r="W49" s="28"/>
      <c r="X49" s="28"/>
      <c r="Y49" s="28"/>
      <c r="Z49" s="29">
        <v>41.95</v>
      </c>
      <c r="AA49" s="29"/>
      <c r="AB49" s="29"/>
      <c r="AC49" s="29">
        <f>21+11.2</f>
        <v>32.200000000000003</v>
      </c>
      <c r="AD49" s="29"/>
      <c r="AE49" s="28"/>
      <c r="AF49" s="29">
        <v>50</v>
      </c>
      <c r="AG49" s="29"/>
      <c r="AH49" s="28"/>
      <c r="AI49" s="29"/>
    </row>
    <row r="50" spans="1:35" s="71" customFormat="1" ht="15" x14ac:dyDescent="0.25">
      <c r="A50" s="169" t="s">
        <v>91</v>
      </c>
      <c r="B50" s="171" t="s">
        <v>92</v>
      </c>
      <c r="C50" s="73" t="s">
        <v>62</v>
      </c>
      <c r="D50" s="58">
        <f t="shared" si="1"/>
        <v>2</v>
      </c>
      <c r="E50" s="41"/>
      <c r="F50" s="41"/>
      <c r="G50" s="41"/>
      <c r="H50" s="41"/>
      <c r="I50" s="41"/>
      <c r="J50" s="41"/>
      <c r="K50" s="41">
        <v>2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</row>
    <row r="51" spans="1:35" s="71" customFormat="1" ht="15" x14ac:dyDescent="0.25">
      <c r="A51" s="170"/>
      <c r="B51" s="141"/>
      <c r="C51" s="73" t="s">
        <v>39</v>
      </c>
      <c r="D51" s="27">
        <f t="shared" si="1"/>
        <v>6.2</v>
      </c>
      <c r="E51" s="28"/>
      <c r="F51" s="28"/>
      <c r="G51" s="28"/>
      <c r="H51" s="28"/>
      <c r="I51" s="28"/>
      <c r="J51" s="28"/>
      <c r="K51" s="29">
        <v>6.2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9"/>
      <c r="AI51" s="29"/>
    </row>
    <row r="52" spans="1:35" s="71" customFormat="1" ht="15" x14ac:dyDescent="0.25">
      <c r="A52" s="134" t="s">
        <v>93</v>
      </c>
      <c r="B52" s="172" t="s">
        <v>94</v>
      </c>
      <c r="C52" s="26" t="s">
        <v>62</v>
      </c>
      <c r="D52" s="58">
        <f t="shared" si="1"/>
        <v>0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</row>
    <row r="53" spans="1:35" s="74" customFormat="1" ht="15" customHeight="1" x14ac:dyDescent="0.25">
      <c r="A53" s="135"/>
      <c r="B53" s="173"/>
      <c r="C53" s="26" t="s">
        <v>39</v>
      </c>
      <c r="D53" s="27">
        <f t="shared" si="1"/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</row>
    <row r="54" spans="1:35" s="71" customFormat="1" ht="15" customHeight="1" x14ac:dyDescent="0.25">
      <c r="A54" s="134" t="s">
        <v>95</v>
      </c>
      <c r="B54" s="166" t="s">
        <v>96</v>
      </c>
      <c r="C54" s="26" t="s">
        <v>97</v>
      </c>
      <c r="D54" s="27">
        <f t="shared" si="1"/>
        <v>0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</row>
    <row r="55" spans="1:35" s="71" customFormat="1" ht="18.600000000000001" customHeight="1" x14ac:dyDescent="0.25">
      <c r="A55" s="135"/>
      <c r="B55" s="165"/>
      <c r="C55" s="26" t="s">
        <v>39</v>
      </c>
      <c r="D55" s="27">
        <f t="shared" si="1"/>
        <v>0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</row>
    <row r="56" spans="1:35" s="24" customFormat="1" ht="15" x14ac:dyDescent="0.25">
      <c r="A56" s="134" t="s">
        <v>98</v>
      </c>
      <c r="B56" s="166" t="s">
        <v>99</v>
      </c>
      <c r="C56" s="26" t="s">
        <v>62</v>
      </c>
      <c r="D56" s="58">
        <f t="shared" si="1"/>
        <v>0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</row>
    <row r="57" spans="1:35" s="24" customFormat="1" ht="15" x14ac:dyDescent="0.25">
      <c r="A57" s="135"/>
      <c r="B57" s="165"/>
      <c r="C57" s="26" t="s">
        <v>39</v>
      </c>
      <c r="D57" s="27">
        <f t="shared" si="1"/>
        <v>0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s="24" customFormat="1" ht="15" x14ac:dyDescent="0.25">
      <c r="A58" s="142" t="s">
        <v>100</v>
      </c>
      <c r="B58" s="166" t="s">
        <v>101</v>
      </c>
      <c r="C58" s="46" t="s">
        <v>62</v>
      </c>
      <c r="D58" s="58">
        <f t="shared" si="1"/>
        <v>0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</row>
    <row r="59" spans="1:35" s="24" customFormat="1" ht="15.75" thickBot="1" x14ac:dyDescent="0.3">
      <c r="A59" s="154"/>
      <c r="B59" s="174"/>
      <c r="C59" s="45" t="s">
        <v>39</v>
      </c>
      <c r="D59" s="36">
        <f t="shared" si="1"/>
        <v>0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</row>
    <row r="60" spans="1:35" s="24" customFormat="1" ht="15" customHeight="1" x14ac:dyDescent="0.25">
      <c r="A60" s="153" t="s">
        <v>102</v>
      </c>
      <c r="B60" s="164" t="s">
        <v>103</v>
      </c>
      <c r="C60" s="46" t="s">
        <v>104</v>
      </c>
      <c r="D60" s="53">
        <f t="shared" si="1"/>
        <v>4.7E-2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>
        <v>1.4999999999999999E-2</v>
      </c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>
        <v>3.2000000000000001E-2</v>
      </c>
      <c r="AI60" s="39"/>
    </row>
    <row r="61" spans="1:35" s="24" customFormat="1" ht="20.45" customHeight="1" x14ac:dyDescent="0.25">
      <c r="A61" s="143"/>
      <c r="B61" s="165"/>
      <c r="C61" s="48" t="s">
        <v>39</v>
      </c>
      <c r="D61" s="27">
        <f t="shared" si="1"/>
        <v>19.200000000000003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7">
        <v>6.4</v>
      </c>
      <c r="R61" s="41"/>
      <c r="S61" s="41"/>
      <c r="T61" s="41"/>
      <c r="U61" s="41"/>
      <c r="V61" s="41"/>
      <c r="W61" s="41"/>
      <c r="X61" s="41"/>
      <c r="Y61" s="41"/>
      <c r="Z61" s="47"/>
      <c r="AA61" s="41"/>
      <c r="AB61" s="41"/>
      <c r="AC61" s="41"/>
      <c r="AD61" s="41"/>
      <c r="AE61" s="41"/>
      <c r="AF61" s="41"/>
      <c r="AG61" s="41"/>
      <c r="AH61" s="47">
        <v>12.8</v>
      </c>
      <c r="AI61" s="41"/>
    </row>
    <row r="62" spans="1:35" s="24" customFormat="1" ht="15" customHeight="1" x14ac:dyDescent="0.25">
      <c r="A62" s="134" t="s">
        <v>105</v>
      </c>
      <c r="B62" s="166" t="s">
        <v>106</v>
      </c>
      <c r="C62" s="26" t="s">
        <v>97</v>
      </c>
      <c r="D62" s="27">
        <f t="shared" si="1"/>
        <v>6.5000000000000002E-2</v>
      </c>
      <c r="E62" s="41">
        <v>1.4999999999999999E-2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7"/>
      <c r="R62" s="47">
        <v>0.05</v>
      </c>
      <c r="S62" s="47"/>
      <c r="T62" s="47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</row>
    <row r="63" spans="1:35" s="24" customFormat="1" ht="19.149999999999999" customHeight="1" thickBot="1" x14ac:dyDescent="0.3">
      <c r="A63" s="175"/>
      <c r="B63" s="174"/>
      <c r="C63" s="45" t="s">
        <v>39</v>
      </c>
      <c r="D63" s="36">
        <f t="shared" si="1"/>
        <v>113.75</v>
      </c>
      <c r="E63" s="36">
        <v>26.25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36"/>
      <c r="Q63" s="36"/>
      <c r="R63" s="36">
        <v>87.5</v>
      </c>
      <c r="S63" s="36"/>
      <c r="T63" s="36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</row>
    <row r="64" spans="1:35" s="24" customFormat="1" ht="19.149999999999999" customHeight="1" thickBot="1" x14ac:dyDescent="0.3">
      <c r="A64" s="76"/>
      <c r="B64" s="164" t="s">
        <v>107</v>
      </c>
      <c r="C64" s="46" t="s">
        <v>62</v>
      </c>
      <c r="D64" s="16">
        <f t="shared" si="1"/>
        <v>44</v>
      </c>
      <c r="E64" s="67"/>
      <c r="F64" s="67">
        <v>6</v>
      </c>
      <c r="G64" s="67"/>
      <c r="H64" s="67"/>
      <c r="I64" s="67"/>
      <c r="J64" s="67"/>
      <c r="K64" s="67"/>
      <c r="L64" s="67"/>
      <c r="M64" s="67">
        <v>6</v>
      </c>
      <c r="N64" s="67"/>
      <c r="O64" s="67"/>
      <c r="P64" s="56"/>
      <c r="Q64" s="67">
        <v>12</v>
      </c>
      <c r="R64" s="56"/>
      <c r="S64" s="56"/>
      <c r="T64" s="56"/>
      <c r="U64" s="67"/>
      <c r="V64" s="67"/>
      <c r="W64" s="67"/>
      <c r="X64" s="67"/>
      <c r="Y64" s="67"/>
      <c r="Z64" s="67"/>
      <c r="AA64" s="67"/>
      <c r="AB64" s="67"/>
      <c r="AC64" s="67"/>
      <c r="AD64" s="67">
        <v>12</v>
      </c>
      <c r="AE64" s="67"/>
      <c r="AF64" s="67"/>
      <c r="AG64" s="67">
        <v>8</v>
      </c>
      <c r="AH64" s="67"/>
      <c r="AI64" s="67"/>
    </row>
    <row r="65" spans="1:35" s="24" customFormat="1" ht="19.149999999999999" customHeight="1" thickBot="1" x14ac:dyDescent="0.3">
      <c r="A65" s="76"/>
      <c r="B65" s="174"/>
      <c r="C65" s="48" t="s">
        <v>39</v>
      </c>
      <c r="D65" s="36">
        <f t="shared" si="1"/>
        <v>55.19</v>
      </c>
      <c r="E65" s="77"/>
      <c r="F65" s="78">
        <v>7.52</v>
      </c>
      <c r="G65" s="77"/>
      <c r="H65" s="77"/>
      <c r="I65" s="77"/>
      <c r="J65" s="77"/>
      <c r="K65" s="77"/>
      <c r="L65" s="77"/>
      <c r="M65" s="78">
        <v>7.52</v>
      </c>
      <c r="N65" s="77"/>
      <c r="O65" s="77"/>
      <c r="P65" s="78"/>
      <c r="Q65" s="36">
        <v>15.05</v>
      </c>
      <c r="R65" s="36"/>
      <c r="S65" s="36"/>
      <c r="T65" s="36"/>
      <c r="U65" s="60"/>
      <c r="V65" s="60"/>
      <c r="W65" s="60"/>
      <c r="X65" s="60"/>
      <c r="Y65" s="60"/>
      <c r="Z65" s="60"/>
      <c r="AA65" s="60"/>
      <c r="AB65" s="60"/>
      <c r="AC65" s="60"/>
      <c r="AD65" s="36">
        <v>15.05</v>
      </c>
      <c r="AE65" s="60"/>
      <c r="AF65" s="36"/>
      <c r="AG65" s="36">
        <v>10.050000000000001</v>
      </c>
      <c r="AH65" s="60"/>
      <c r="AI65" s="60"/>
    </row>
    <row r="66" spans="1:35" s="24" customFormat="1" ht="20.45" customHeight="1" thickBot="1" x14ac:dyDescent="0.3">
      <c r="A66" s="79" t="s">
        <v>108</v>
      </c>
      <c r="B66" s="11" t="s">
        <v>109</v>
      </c>
      <c r="C66" s="12" t="s">
        <v>39</v>
      </c>
      <c r="D66" s="80">
        <f t="shared" si="1"/>
        <v>1187.482</v>
      </c>
      <c r="E66" s="81">
        <f t="shared" ref="E66:AI66" si="4">E68+E78+E80</f>
        <v>16.684000000000001</v>
      </c>
      <c r="F66" s="81">
        <f t="shared" si="4"/>
        <v>115.48299999999999</v>
      </c>
      <c r="G66" s="81">
        <f t="shared" si="4"/>
        <v>21.454999999999998</v>
      </c>
      <c r="H66" s="81">
        <f t="shared" si="4"/>
        <v>21.445</v>
      </c>
      <c r="I66" s="81">
        <f t="shared" si="4"/>
        <v>17.671999999999997</v>
      </c>
      <c r="J66" s="81">
        <f t="shared" si="4"/>
        <v>42.509</v>
      </c>
      <c r="K66" s="81">
        <f t="shared" si="4"/>
        <v>111.143</v>
      </c>
      <c r="L66" s="81">
        <f t="shared" si="4"/>
        <v>21.372</v>
      </c>
      <c r="M66" s="81">
        <f t="shared" si="4"/>
        <v>38.58</v>
      </c>
      <c r="N66" s="81">
        <f t="shared" si="4"/>
        <v>35.112000000000002</v>
      </c>
      <c r="O66" s="81">
        <f t="shared" si="4"/>
        <v>26.273</v>
      </c>
      <c r="P66" s="81">
        <f t="shared" si="4"/>
        <v>27.664999999999999</v>
      </c>
      <c r="Q66" s="82">
        <f t="shared" si="4"/>
        <v>51.191999999999993</v>
      </c>
      <c r="R66" s="82">
        <f t="shared" si="4"/>
        <v>28.753999999999998</v>
      </c>
      <c r="S66" s="82">
        <f t="shared" si="4"/>
        <v>28.753999999999998</v>
      </c>
      <c r="T66" s="82">
        <f t="shared" si="4"/>
        <v>43.548000000000002</v>
      </c>
      <c r="U66" s="82">
        <f t="shared" si="4"/>
        <v>27.597999999999999</v>
      </c>
      <c r="V66" s="82">
        <f t="shared" si="4"/>
        <v>24.024000000000001</v>
      </c>
      <c r="W66" s="82">
        <f t="shared" si="4"/>
        <v>33.549999999999997</v>
      </c>
      <c r="X66" s="82">
        <f t="shared" si="4"/>
        <v>21.643000000000001</v>
      </c>
      <c r="Y66" s="83">
        <f t="shared" si="4"/>
        <v>27.597999999999999</v>
      </c>
      <c r="Z66" s="83">
        <f>Z68+Z78+Z80</f>
        <v>63.347999999999999</v>
      </c>
      <c r="AA66" s="83">
        <f>AA68+AA78+AA80</f>
        <v>26.273</v>
      </c>
      <c r="AB66" s="83">
        <f>AB68+AB78+AB80</f>
        <v>63.347999999999999</v>
      </c>
      <c r="AC66" s="82">
        <f t="shared" ref="AC66" si="5">AC68+AC78+AC80</f>
        <v>28.993000000000002</v>
      </c>
      <c r="AD66" s="83">
        <f t="shared" si="4"/>
        <v>26.273</v>
      </c>
      <c r="AE66" s="83">
        <f t="shared" si="4"/>
        <v>26.273</v>
      </c>
      <c r="AF66" s="83">
        <f t="shared" si="4"/>
        <v>26.273</v>
      </c>
      <c r="AG66" s="83">
        <f t="shared" si="4"/>
        <v>26.273</v>
      </c>
      <c r="AH66" s="83">
        <f t="shared" si="4"/>
        <v>58.236999999999995</v>
      </c>
      <c r="AI66" s="83">
        <f t="shared" si="4"/>
        <v>60.137</v>
      </c>
    </row>
    <row r="67" spans="1:35" s="24" customFormat="1" ht="15" x14ac:dyDescent="0.25">
      <c r="A67" s="176" t="s">
        <v>110</v>
      </c>
      <c r="B67" s="178" t="s">
        <v>111</v>
      </c>
      <c r="C67" s="84" t="s">
        <v>67</v>
      </c>
      <c r="D67" s="85">
        <f t="shared" si="1"/>
        <v>0.27100000000000013</v>
      </c>
      <c r="E67" s="86">
        <f t="shared" ref="E67:V68" si="6">E69+E71+E73+E75</f>
        <v>5.0000000000000001E-3</v>
      </c>
      <c r="F67" s="86">
        <f t="shared" si="6"/>
        <v>0.03</v>
      </c>
      <c r="G67" s="86">
        <f t="shared" si="6"/>
        <v>5.0000000000000001E-3</v>
      </c>
      <c r="H67" s="86">
        <f t="shared" si="6"/>
        <v>5.0000000000000001E-3</v>
      </c>
      <c r="I67" s="86">
        <f t="shared" si="6"/>
        <v>4.0000000000000001E-3</v>
      </c>
      <c r="J67" s="86">
        <f t="shared" si="6"/>
        <v>6.0000000000000001E-3</v>
      </c>
      <c r="K67" s="86">
        <f t="shared" si="6"/>
        <v>0.03</v>
      </c>
      <c r="L67" s="86">
        <f t="shared" si="6"/>
        <v>7.0000000000000001E-3</v>
      </c>
      <c r="M67" s="86">
        <f t="shared" si="6"/>
        <v>9.0000000000000011E-3</v>
      </c>
      <c r="N67" s="86">
        <f t="shared" si="6"/>
        <v>6.0000000000000001E-3</v>
      </c>
      <c r="O67" s="86">
        <f t="shared" si="6"/>
        <v>6.0000000000000001E-3</v>
      </c>
      <c r="P67" s="86">
        <f t="shared" si="6"/>
        <v>7.0000000000000001E-3</v>
      </c>
      <c r="Q67" s="87">
        <f t="shared" si="6"/>
        <v>1.4E-2</v>
      </c>
      <c r="R67" s="87">
        <f t="shared" si="6"/>
        <v>8.0000000000000002E-3</v>
      </c>
      <c r="S67" s="87">
        <f t="shared" si="6"/>
        <v>8.0000000000000002E-3</v>
      </c>
      <c r="T67" s="87">
        <f t="shared" si="6"/>
        <v>8.0000000000000002E-3</v>
      </c>
      <c r="U67" s="87">
        <f t="shared" si="6"/>
        <v>7.0000000000000001E-3</v>
      </c>
      <c r="V67" s="87">
        <f t="shared" si="6"/>
        <v>7.0000000000000001E-3</v>
      </c>
      <c r="W67" s="87">
        <f>W69+W71+W73+W75</f>
        <v>7.0000000000000001E-3</v>
      </c>
      <c r="X67" s="87">
        <f t="shared" ref="X67:AI68" si="7">X69+X71+X73+X75</f>
        <v>7.0000000000000001E-3</v>
      </c>
      <c r="Y67" s="86">
        <f t="shared" si="7"/>
        <v>7.0000000000000001E-3</v>
      </c>
      <c r="Z67" s="86">
        <f t="shared" si="7"/>
        <v>6.0000000000000001E-3</v>
      </c>
      <c r="AA67" s="86">
        <f t="shared" si="7"/>
        <v>6.0000000000000001E-3</v>
      </c>
      <c r="AB67" s="86">
        <f t="shared" si="7"/>
        <v>6.0000000000000001E-3</v>
      </c>
      <c r="AC67" s="87">
        <f t="shared" si="7"/>
        <v>7.0000000000000001E-3</v>
      </c>
      <c r="AD67" s="86">
        <f t="shared" si="7"/>
        <v>6.0000000000000001E-3</v>
      </c>
      <c r="AE67" s="86">
        <f t="shared" si="7"/>
        <v>6.0000000000000001E-3</v>
      </c>
      <c r="AF67" s="86">
        <f t="shared" si="7"/>
        <v>6.0000000000000001E-3</v>
      </c>
      <c r="AG67" s="86">
        <f t="shared" si="7"/>
        <v>6.0000000000000001E-3</v>
      </c>
      <c r="AH67" s="86">
        <f t="shared" si="7"/>
        <v>1.3999999999999999E-2</v>
      </c>
      <c r="AI67" s="86">
        <f t="shared" si="7"/>
        <v>1.4999999999999999E-2</v>
      </c>
    </row>
    <row r="68" spans="1:35" s="24" customFormat="1" ht="15" x14ac:dyDescent="0.25">
      <c r="A68" s="177"/>
      <c r="B68" s="179"/>
      <c r="C68" s="20" t="s">
        <v>39</v>
      </c>
      <c r="D68" s="21">
        <f t="shared" si="1"/>
        <v>375.15100000000012</v>
      </c>
      <c r="E68" s="87">
        <f t="shared" si="6"/>
        <v>7.1589999999999998</v>
      </c>
      <c r="F68" s="87">
        <f t="shared" si="6"/>
        <v>40.732999999999997</v>
      </c>
      <c r="G68" s="87">
        <f t="shared" si="6"/>
        <v>7.1689999999999996</v>
      </c>
      <c r="H68" s="87">
        <f t="shared" si="6"/>
        <v>7.1589999999999998</v>
      </c>
      <c r="I68" s="87">
        <f t="shared" si="6"/>
        <v>5.7669999999999995</v>
      </c>
      <c r="J68" s="87">
        <f t="shared" si="6"/>
        <v>8.4130000000000003</v>
      </c>
      <c r="K68" s="87">
        <f t="shared" si="6"/>
        <v>40.732999999999997</v>
      </c>
      <c r="L68" s="87">
        <f t="shared" si="6"/>
        <v>9.4669999999999987</v>
      </c>
      <c r="M68" s="87">
        <f t="shared" si="6"/>
        <v>11.881</v>
      </c>
      <c r="N68" s="87">
        <f t="shared" si="6"/>
        <v>8.4130000000000003</v>
      </c>
      <c r="O68" s="87">
        <f t="shared" si="6"/>
        <v>8.4130000000000003</v>
      </c>
      <c r="P68" s="87">
        <f t="shared" si="6"/>
        <v>9.8049999999999997</v>
      </c>
      <c r="Q68" s="87">
        <f t="shared" si="6"/>
        <v>18.537999999999997</v>
      </c>
      <c r="R68" s="87">
        <f t="shared" si="6"/>
        <v>10.893999999999998</v>
      </c>
      <c r="S68" s="87">
        <f t="shared" si="6"/>
        <v>10.893999999999998</v>
      </c>
      <c r="T68" s="87">
        <f t="shared" si="6"/>
        <v>10.893999999999998</v>
      </c>
      <c r="U68" s="87">
        <f t="shared" si="6"/>
        <v>9.7379999999999995</v>
      </c>
      <c r="V68" s="87">
        <f t="shared" si="6"/>
        <v>9.7379999999999995</v>
      </c>
      <c r="W68" s="87">
        <f>W70+W72+W74+W76</f>
        <v>9.7379999999999995</v>
      </c>
      <c r="X68" s="87">
        <f t="shared" si="7"/>
        <v>9.7379999999999995</v>
      </c>
      <c r="Y68" s="87">
        <f t="shared" si="7"/>
        <v>9.7379999999999995</v>
      </c>
      <c r="Z68" s="87">
        <f t="shared" si="7"/>
        <v>8.581999999999999</v>
      </c>
      <c r="AA68" s="87">
        <f t="shared" si="7"/>
        <v>8.4130000000000003</v>
      </c>
      <c r="AB68" s="87">
        <f t="shared" si="7"/>
        <v>8.581999999999999</v>
      </c>
      <c r="AC68" s="87">
        <f t="shared" si="7"/>
        <v>9.7379999999999995</v>
      </c>
      <c r="AD68" s="87">
        <f t="shared" si="7"/>
        <v>8.4130000000000003</v>
      </c>
      <c r="AE68" s="87">
        <f t="shared" si="7"/>
        <v>8.4130000000000003</v>
      </c>
      <c r="AF68" s="87">
        <f t="shared" si="7"/>
        <v>8.4130000000000003</v>
      </c>
      <c r="AG68" s="87">
        <f t="shared" si="7"/>
        <v>8.4130000000000003</v>
      </c>
      <c r="AH68" s="87">
        <f t="shared" si="7"/>
        <v>19.631</v>
      </c>
      <c r="AI68" s="87">
        <f t="shared" si="7"/>
        <v>21.530999999999999</v>
      </c>
    </row>
    <row r="69" spans="1:35" ht="15" x14ac:dyDescent="0.25">
      <c r="A69" s="142" t="s">
        <v>112</v>
      </c>
      <c r="B69" s="136" t="s">
        <v>113</v>
      </c>
      <c r="C69" s="26" t="s">
        <v>114</v>
      </c>
      <c r="D69" s="27">
        <f t="shared" si="1"/>
        <v>4.2000000000000023E-2</v>
      </c>
      <c r="E69" s="29">
        <v>1E-3</v>
      </c>
      <c r="F69" s="29">
        <v>4.0000000000000001E-3</v>
      </c>
      <c r="G69" s="29">
        <v>1E-3</v>
      </c>
      <c r="H69" s="29">
        <v>1E-3</v>
      </c>
      <c r="I69" s="29">
        <v>1E-3</v>
      </c>
      <c r="J69" s="29">
        <v>1E-3</v>
      </c>
      <c r="K69" s="29">
        <v>4.0000000000000001E-3</v>
      </c>
      <c r="L69" s="29">
        <v>1E-3</v>
      </c>
      <c r="M69" s="29">
        <v>1E-3</v>
      </c>
      <c r="N69" s="29">
        <v>1E-3</v>
      </c>
      <c r="O69" s="29">
        <v>1E-3</v>
      </c>
      <c r="P69" s="29">
        <v>1E-3</v>
      </c>
      <c r="Q69" s="29">
        <v>1E-3</v>
      </c>
      <c r="R69" s="29">
        <v>1E-3</v>
      </c>
      <c r="S69" s="29">
        <v>1E-3</v>
      </c>
      <c r="T69" s="29">
        <v>1E-3</v>
      </c>
      <c r="U69" s="29">
        <v>1E-3</v>
      </c>
      <c r="V69" s="29">
        <v>1E-3</v>
      </c>
      <c r="W69" s="29">
        <v>1E-3</v>
      </c>
      <c r="X69" s="29">
        <v>1E-3</v>
      </c>
      <c r="Y69" s="29">
        <v>1E-3</v>
      </c>
      <c r="Z69" s="29">
        <v>1E-3</v>
      </c>
      <c r="AA69" s="29">
        <v>1E-3</v>
      </c>
      <c r="AB69" s="29">
        <v>1E-3</v>
      </c>
      <c r="AC69" s="29">
        <v>1E-3</v>
      </c>
      <c r="AD69" s="29">
        <v>1E-3</v>
      </c>
      <c r="AE69" s="29">
        <v>1E-3</v>
      </c>
      <c r="AF69" s="29">
        <v>1E-3</v>
      </c>
      <c r="AG69" s="29">
        <v>1E-3</v>
      </c>
      <c r="AH69" s="29">
        <v>3.0000000000000001E-3</v>
      </c>
      <c r="AI69" s="29">
        <v>4.0000000000000001E-3</v>
      </c>
    </row>
    <row r="70" spans="1:35" ht="15" x14ac:dyDescent="0.25">
      <c r="A70" s="143"/>
      <c r="B70" s="137"/>
      <c r="C70" s="26" t="s">
        <v>39</v>
      </c>
      <c r="D70" s="27">
        <f t="shared" si="1"/>
        <v>79.48</v>
      </c>
      <c r="E70" s="29">
        <v>1.89</v>
      </c>
      <c r="F70" s="29">
        <v>7.57</v>
      </c>
      <c r="G70" s="29">
        <v>1.9</v>
      </c>
      <c r="H70" s="29">
        <v>1.89</v>
      </c>
      <c r="I70" s="29">
        <v>1.89</v>
      </c>
      <c r="J70" s="29">
        <v>1.89</v>
      </c>
      <c r="K70" s="29">
        <v>7.57</v>
      </c>
      <c r="L70" s="29">
        <v>1.89</v>
      </c>
      <c r="M70" s="29">
        <v>1.89</v>
      </c>
      <c r="N70" s="29">
        <v>1.89</v>
      </c>
      <c r="O70" s="29">
        <v>1.89</v>
      </c>
      <c r="P70" s="29">
        <v>1.89</v>
      </c>
      <c r="Q70" s="29">
        <v>1.89</v>
      </c>
      <c r="R70" s="29">
        <v>1.89</v>
      </c>
      <c r="S70" s="29">
        <v>1.89</v>
      </c>
      <c r="T70" s="29">
        <v>1.89</v>
      </c>
      <c r="U70" s="29">
        <v>1.89</v>
      </c>
      <c r="V70" s="29">
        <v>1.89</v>
      </c>
      <c r="W70" s="29">
        <v>1.89</v>
      </c>
      <c r="X70" s="29">
        <v>1.89</v>
      </c>
      <c r="Y70" s="29">
        <v>1.89</v>
      </c>
      <c r="Z70" s="29">
        <v>1.89</v>
      </c>
      <c r="AA70" s="29">
        <v>1.89</v>
      </c>
      <c r="AB70" s="29">
        <v>1.89</v>
      </c>
      <c r="AC70" s="29">
        <v>1.89</v>
      </c>
      <c r="AD70" s="29">
        <v>1.89</v>
      </c>
      <c r="AE70" s="29">
        <v>1.89</v>
      </c>
      <c r="AF70" s="29">
        <v>1.89</v>
      </c>
      <c r="AG70" s="29">
        <v>1.89</v>
      </c>
      <c r="AH70" s="29">
        <v>5.7</v>
      </c>
      <c r="AI70" s="29">
        <v>7.6</v>
      </c>
    </row>
    <row r="71" spans="1:35" ht="15" x14ac:dyDescent="0.25">
      <c r="A71" s="142" t="s">
        <v>115</v>
      </c>
      <c r="B71" s="136" t="s">
        <v>116</v>
      </c>
      <c r="C71" s="26" t="s">
        <v>67</v>
      </c>
      <c r="D71" s="27">
        <f t="shared" ref="D71:D91" si="8">E71+F71+G71+H71+I71+J71+K71+L71+M71+N71+O71+P71+Q71+R71+S71+T71+U71+V71+W71+X71+Y71+Z71+AA71+AB71+AC71+AD71+AE71+AF71+AG71+AH71+AI71</f>
        <v>9.5000000000000057E-2</v>
      </c>
      <c r="E71" s="42">
        <v>1E-3</v>
      </c>
      <c r="F71" s="42">
        <v>3.0000000000000001E-3</v>
      </c>
      <c r="G71" s="42">
        <v>1E-3</v>
      </c>
      <c r="H71" s="42">
        <v>1E-3</v>
      </c>
      <c r="I71" s="42">
        <v>1E-3</v>
      </c>
      <c r="J71" s="42">
        <v>3.0000000000000001E-3</v>
      </c>
      <c r="K71" s="42">
        <v>3.0000000000000001E-3</v>
      </c>
      <c r="L71" s="42">
        <v>1E-3</v>
      </c>
      <c r="M71" s="42">
        <v>3.0000000000000001E-3</v>
      </c>
      <c r="N71" s="42">
        <v>3.0000000000000001E-3</v>
      </c>
      <c r="O71" s="42">
        <v>3.0000000000000001E-3</v>
      </c>
      <c r="P71" s="42">
        <v>3.0000000000000001E-3</v>
      </c>
      <c r="Q71" s="42">
        <v>4.0000000000000001E-3</v>
      </c>
      <c r="R71" s="42">
        <v>4.0000000000000001E-3</v>
      </c>
      <c r="S71" s="42">
        <v>4.0000000000000001E-3</v>
      </c>
      <c r="T71" s="42">
        <v>4.0000000000000001E-3</v>
      </c>
      <c r="U71" s="42">
        <v>4.0000000000000001E-3</v>
      </c>
      <c r="V71" s="42">
        <v>4.0000000000000001E-3</v>
      </c>
      <c r="W71" s="42">
        <v>4.0000000000000001E-3</v>
      </c>
      <c r="X71" s="42">
        <v>4.0000000000000001E-3</v>
      </c>
      <c r="Y71" s="42">
        <v>4.0000000000000001E-3</v>
      </c>
      <c r="Z71" s="29">
        <v>4.0000000000000001E-3</v>
      </c>
      <c r="AA71" s="42">
        <v>3.0000000000000001E-3</v>
      </c>
      <c r="AB71" s="29">
        <v>4.0000000000000001E-3</v>
      </c>
      <c r="AC71" s="42">
        <v>4.0000000000000001E-3</v>
      </c>
      <c r="AD71" s="42">
        <v>3.0000000000000001E-3</v>
      </c>
      <c r="AE71" s="42">
        <v>3.0000000000000001E-3</v>
      </c>
      <c r="AF71" s="42">
        <v>3.0000000000000001E-3</v>
      </c>
      <c r="AG71" s="42">
        <v>3.0000000000000001E-3</v>
      </c>
      <c r="AH71" s="42">
        <v>3.0000000000000001E-3</v>
      </c>
      <c r="AI71" s="42">
        <v>3.0000000000000001E-3</v>
      </c>
    </row>
    <row r="72" spans="1:35" ht="15" x14ac:dyDescent="0.25">
      <c r="A72" s="143"/>
      <c r="B72" s="137"/>
      <c r="C72" s="26" t="s">
        <v>39</v>
      </c>
      <c r="D72" s="27">
        <f t="shared" si="8"/>
        <v>125.87499999999993</v>
      </c>
      <c r="E72" s="29">
        <v>1.325</v>
      </c>
      <c r="F72" s="29">
        <v>3.9750000000000001</v>
      </c>
      <c r="G72" s="29">
        <v>1.325</v>
      </c>
      <c r="H72" s="29">
        <v>1.325</v>
      </c>
      <c r="I72" s="29">
        <v>1.325</v>
      </c>
      <c r="J72" s="29">
        <v>3.9750000000000001</v>
      </c>
      <c r="K72" s="29">
        <v>3.9750000000000001</v>
      </c>
      <c r="L72" s="29">
        <v>1.325</v>
      </c>
      <c r="M72" s="29">
        <v>3.9750000000000001</v>
      </c>
      <c r="N72" s="29">
        <v>3.9750000000000001</v>
      </c>
      <c r="O72" s="29">
        <v>3.9750000000000001</v>
      </c>
      <c r="P72" s="29">
        <v>3.9750000000000001</v>
      </c>
      <c r="Q72" s="29">
        <v>5.3</v>
      </c>
      <c r="R72" s="29">
        <v>5.3</v>
      </c>
      <c r="S72" s="29">
        <v>5.3</v>
      </c>
      <c r="T72" s="29">
        <v>5.3</v>
      </c>
      <c r="U72" s="29">
        <v>5.3</v>
      </c>
      <c r="V72" s="29">
        <v>5.3</v>
      </c>
      <c r="W72" s="29">
        <v>5.3</v>
      </c>
      <c r="X72" s="29">
        <v>5.3</v>
      </c>
      <c r="Y72" s="29">
        <v>5.3</v>
      </c>
      <c r="Z72" s="29">
        <v>5.3</v>
      </c>
      <c r="AA72" s="29">
        <v>3.9750000000000001</v>
      </c>
      <c r="AB72" s="29">
        <v>5.3</v>
      </c>
      <c r="AC72" s="29">
        <v>5.3</v>
      </c>
      <c r="AD72" s="29">
        <v>3.9750000000000001</v>
      </c>
      <c r="AE72" s="29">
        <v>3.9750000000000001</v>
      </c>
      <c r="AF72" s="29">
        <v>3.9750000000000001</v>
      </c>
      <c r="AG72" s="29">
        <v>3.9750000000000001</v>
      </c>
      <c r="AH72" s="29">
        <v>3.9750000000000001</v>
      </c>
      <c r="AI72" s="29">
        <v>3.9750000000000001</v>
      </c>
    </row>
    <row r="73" spans="1:35" ht="15" x14ac:dyDescent="0.25">
      <c r="A73" s="142" t="s">
        <v>117</v>
      </c>
      <c r="B73" s="136" t="s">
        <v>118</v>
      </c>
      <c r="C73" s="26" t="s">
        <v>67</v>
      </c>
      <c r="D73" s="27">
        <f t="shared" si="8"/>
        <v>7.1000000000000021E-2</v>
      </c>
      <c r="E73" s="29">
        <v>1E-3</v>
      </c>
      <c r="F73" s="29">
        <v>1.2E-2</v>
      </c>
      <c r="G73" s="29">
        <v>1E-3</v>
      </c>
      <c r="H73" s="29">
        <v>1E-3</v>
      </c>
      <c r="I73" s="29">
        <v>1E-3</v>
      </c>
      <c r="J73" s="29">
        <v>1E-3</v>
      </c>
      <c r="K73" s="29">
        <v>1.2E-2</v>
      </c>
      <c r="L73" s="29">
        <v>3.0000000000000001E-3</v>
      </c>
      <c r="M73" s="29">
        <v>4.0000000000000001E-3</v>
      </c>
      <c r="N73" s="29">
        <v>1E-3</v>
      </c>
      <c r="O73" s="29">
        <v>1E-3</v>
      </c>
      <c r="P73" s="29">
        <v>1E-3</v>
      </c>
      <c r="Q73" s="29">
        <v>5.0000000000000001E-3</v>
      </c>
      <c r="R73" s="29">
        <v>2E-3</v>
      </c>
      <c r="S73" s="29">
        <v>2E-3</v>
      </c>
      <c r="T73" s="29">
        <v>2E-3</v>
      </c>
      <c r="U73" s="29">
        <v>1E-3</v>
      </c>
      <c r="V73" s="29">
        <v>1E-3</v>
      </c>
      <c r="W73" s="29">
        <v>1E-3</v>
      </c>
      <c r="X73" s="29">
        <v>1E-3</v>
      </c>
      <c r="Y73" s="29">
        <v>1E-3</v>
      </c>
      <c r="Z73" s="29"/>
      <c r="AA73" s="29">
        <v>1E-3</v>
      </c>
      <c r="AB73" s="29"/>
      <c r="AC73" s="29">
        <v>1E-3</v>
      </c>
      <c r="AD73" s="29">
        <v>1E-3</v>
      </c>
      <c r="AE73" s="29">
        <v>1E-3</v>
      </c>
      <c r="AF73" s="29">
        <v>1E-3</v>
      </c>
      <c r="AG73" s="29">
        <v>1E-3</v>
      </c>
      <c r="AH73" s="29">
        <v>5.0000000000000001E-3</v>
      </c>
      <c r="AI73" s="29">
        <v>5.0000000000000001E-3</v>
      </c>
    </row>
    <row r="74" spans="1:35" ht="15" x14ac:dyDescent="0.25">
      <c r="A74" s="143"/>
      <c r="B74" s="137"/>
      <c r="C74" s="26" t="s">
        <v>39</v>
      </c>
      <c r="D74" s="27">
        <f t="shared" si="8"/>
        <v>82.100000000000009</v>
      </c>
      <c r="E74" s="29">
        <v>1.1599999999999999</v>
      </c>
      <c r="F74" s="29">
        <v>13.875999999999999</v>
      </c>
      <c r="G74" s="29">
        <v>1.1599999999999999</v>
      </c>
      <c r="H74" s="29">
        <v>1.1599999999999999</v>
      </c>
      <c r="I74" s="29">
        <v>1.1599999999999999</v>
      </c>
      <c r="J74" s="29">
        <v>1.1559999999999999</v>
      </c>
      <c r="K74" s="29">
        <v>13.875999999999999</v>
      </c>
      <c r="L74" s="29">
        <v>3.468</v>
      </c>
      <c r="M74" s="29">
        <v>4.6239999999999997</v>
      </c>
      <c r="N74" s="29">
        <v>1.1559999999999999</v>
      </c>
      <c r="O74" s="29">
        <v>1.1559999999999999</v>
      </c>
      <c r="P74" s="29">
        <v>1.1559999999999999</v>
      </c>
      <c r="Q74" s="29">
        <v>5.78</v>
      </c>
      <c r="R74" s="29">
        <v>2.3119999999999998</v>
      </c>
      <c r="S74" s="29">
        <v>2.3119999999999998</v>
      </c>
      <c r="T74" s="29">
        <v>2.3119999999999998</v>
      </c>
      <c r="U74" s="29">
        <v>1.1559999999999999</v>
      </c>
      <c r="V74" s="29">
        <v>1.1559999999999999</v>
      </c>
      <c r="W74" s="29">
        <v>1.1559999999999999</v>
      </c>
      <c r="X74" s="29">
        <v>1.1559999999999999</v>
      </c>
      <c r="Y74" s="29">
        <v>1.1559999999999999</v>
      </c>
      <c r="Z74" s="29"/>
      <c r="AA74" s="29">
        <v>1.1559999999999999</v>
      </c>
      <c r="AB74" s="29"/>
      <c r="AC74" s="29">
        <v>1.1559999999999999</v>
      </c>
      <c r="AD74" s="29">
        <v>1.1559999999999999</v>
      </c>
      <c r="AE74" s="29">
        <v>1.1559999999999999</v>
      </c>
      <c r="AF74" s="29">
        <v>1.1559999999999999</v>
      </c>
      <c r="AG74" s="29">
        <v>1.1559999999999999</v>
      </c>
      <c r="AH74" s="29">
        <v>5.78</v>
      </c>
      <c r="AI74" s="29">
        <v>5.78</v>
      </c>
    </row>
    <row r="75" spans="1:35" ht="15" x14ac:dyDescent="0.25">
      <c r="A75" s="142" t="s">
        <v>119</v>
      </c>
      <c r="B75" s="136" t="s">
        <v>120</v>
      </c>
      <c r="C75" s="26" t="s">
        <v>67</v>
      </c>
      <c r="D75" s="27">
        <f t="shared" si="8"/>
        <v>6.3000000000000028E-2</v>
      </c>
      <c r="E75" s="29">
        <v>2E-3</v>
      </c>
      <c r="F75" s="29">
        <v>1.0999999999999999E-2</v>
      </c>
      <c r="G75" s="29">
        <v>2E-3</v>
      </c>
      <c r="H75" s="29">
        <v>2E-3</v>
      </c>
      <c r="I75" s="29">
        <v>1E-3</v>
      </c>
      <c r="J75" s="29">
        <v>1E-3</v>
      </c>
      <c r="K75" s="29">
        <v>1.0999999999999999E-2</v>
      </c>
      <c r="L75" s="29">
        <v>2E-3</v>
      </c>
      <c r="M75" s="29">
        <v>1E-3</v>
      </c>
      <c r="N75" s="29">
        <v>1E-3</v>
      </c>
      <c r="O75" s="29">
        <v>1E-3</v>
      </c>
      <c r="P75" s="29">
        <v>2E-3</v>
      </c>
      <c r="Q75" s="29">
        <v>4.0000000000000001E-3</v>
      </c>
      <c r="R75" s="29">
        <v>1E-3</v>
      </c>
      <c r="S75" s="29">
        <v>1E-3</v>
      </c>
      <c r="T75" s="29">
        <v>1E-3</v>
      </c>
      <c r="U75" s="29">
        <v>1E-3</v>
      </c>
      <c r="V75" s="29">
        <v>1E-3</v>
      </c>
      <c r="W75" s="29">
        <v>1E-3</v>
      </c>
      <c r="X75" s="29">
        <v>1E-3</v>
      </c>
      <c r="Y75" s="29">
        <v>1E-3</v>
      </c>
      <c r="Z75" s="29">
        <v>1E-3</v>
      </c>
      <c r="AA75" s="29">
        <v>1E-3</v>
      </c>
      <c r="AB75" s="29">
        <v>1E-3</v>
      </c>
      <c r="AC75" s="29">
        <v>1E-3</v>
      </c>
      <c r="AD75" s="29">
        <v>1E-3</v>
      </c>
      <c r="AE75" s="29">
        <v>1E-3</v>
      </c>
      <c r="AF75" s="29">
        <v>1E-3</v>
      </c>
      <c r="AG75" s="29">
        <v>1E-3</v>
      </c>
      <c r="AH75" s="29">
        <v>3.0000000000000001E-3</v>
      </c>
      <c r="AI75" s="29">
        <v>3.0000000000000001E-3</v>
      </c>
    </row>
    <row r="76" spans="1:35" ht="15.75" customHeight="1" thickBot="1" x14ac:dyDescent="0.3">
      <c r="A76" s="154"/>
      <c r="B76" s="180"/>
      <c r="C76" s="45" t="s">
        <v>39</v>
      </c>
      <c r="D76" s="36">
        <f t="shared" si="8"/>
        <v>87.69599999999997</v>
      </c>
      <c r="E76" s="88">
        <v>2.7839999999999998</v>
      </c>
      <c r="F76" s="88">
        <v>15.311999999999999</v>
      </c>
      <c r="G76" s="88">
        <v>2.7839999999999998</v>
      </c>
      <c r="H76" s="88">
        <v>2.7839999999999998</v>
      </c>
      <c r="I76" s="88">
        <v>1.3919999999999999</v>
      </c>
      <c r="J76" s="88">
        <v>1.3919999999999999</v>
      </c>
      <c r="K76" s="88">
        <v>15.311999999999999</v>
      </c>
      <c r="L76" s="88">
        <v>2.7839999999999998</v>
      </c>
      <c r="M76" s="88">
        <v>1.3919999999999999</v>
      </c>
      <c r="N76" s="88">
        <v>1.3919999999999999</v>
      </c>
      <c r="O76" s="88">
        <v>1.3919999999999999</v>
      </c>
      <c r="P76" s="88">
        <v>2.7839999999999998</v>
      </c>
      <c r="Q76" s="88">
        <v>5.5679999999999996</v>
      </c>
      <c r="R76" s="88">
        <v>1.3919999999999999</v>
      </c>
      <c r="S76" s="88">
        <v>1.3919999999999999</v>
      </c>
      <c r="T76" s="88">
        <v>1.3919999999999999</v>
      </c>
      <c r="U76" s="88">
        <v>1.3919999999999999</v>
      </c>
      <c r="V76" s="88">
        <v>1.3919999999999999</v>
      </c>
      <c r="W76" s="88">
        <v>1.3919999999999999</v>
      </c>
      <c r="X76" s="88">
        <v>1.3919999999999999</v>
      </c>
      <c r="Y76" s="88">
        <v>1.3919999999999999</v>
      </c>
      <c r="Z76" s="88">
        <v>1.3919999999999999</v>
      </c>
      <c r="AA76" s="88">
        <v>1.3919999999999999</v>
      </c>
      <c r="AB76" s="88">
        <v>1.3919999999999999</v>
      </c>
      <c r="AC76" s="88">
        <v>1.3919999999999999</v>
      </c>
      <c r="AD76" s="88">
        <v>1.3919999999999999</v>
      </c>
      <c r="AE76" s="88">
        <v>1.3919999999999999</v>
      </c>
      <c r="AF76" s="88">
        <v>1.3919999999999999</v>
      </c>
      <c r="AG76" s="88">
        <v>1.3919999999999999</v>
      </c>
      <c r="AH76" s="88">
        <v>4.1760000000000002</v>
      </c>
      <c r="AI76" s="88">
        <v>4.1760000000000002</v>
      </c>
    </row>
    <row r="77" spans="1:35" ht="15" x14ac:dyDescent="0.25">
      <c r="A77" s="153" t="s">
        <v>121</v>
      </c>
      <c r="B77" s="161" t="s">
        <v>122</v>
      </c>
      <c r="C77" s="46" t="s">
        <v>62</v>
      </c>
      <c r="D77" s="16">
        <f t="shared" si="8"/>
        <v>26</v>
      </c>
      <c r="E77" s="39">
        <v>0</v>
      </c>
      <c r="F77" s="39">
        <v>5</v>
      </c>
      <c r="G77" s="39"/>
      <c r="H77" s="39"/>
      <c r="I77" s="39"/>
      <c r="J77" s="39">
        <v>3</v>
      </c>
      <c r="K77" s="39">
        <v>5</v>
      </c>
      <c r="L77" s="39"/>
      <c r="M77" s="39">
        <v>2</v>
      </c>
      <c r="N77" s="39">
        <v>2</v>
      </c>
      <c r="O77" s="39"/>
      <c r="P77" s="39"/>
      <c r="Q77" s="41">
        <v>2</v>
      </c>
      <c r="R77" s="41"/>
      <c r="S77" s="41"/>
      <c r="T77" s="41">
        <v>2</v>
      </c>
      <c r="U77" s="41"/>
      <c r="V77" s="41"/>
      <c r="W77" s="41"/>
      <c r="X77" s="41"/>
      <c r="Y77" s="41"/>
      <c r="Z77" s="39"/>
      <c r="AA77" s="39"/>
      <c r="AB77" s="39"/>
      <c r="AC77" s="41">
        <v>1</v>
      </c>
      <c r="AD77" s="41"/>
      <c r="AE77" s="41"/>
      <c r="AF77" s="41"/>
      <c r="AG77" s="41"/>
      <c r="AH77" s="39">
        <v>2</v>
      </c>
      <c r="AI77" s="39">
        <v>2</v>
      </c>
    </row>
    <row r="78" spans="1:35" ht="15.75" thickBot="1" x14ac:dyDescent="0.3">
      <c r="A78" s="154"/>
      <c r="B78" s="162"/>
      <c r="C78" s="48" t="s">
        <v>39</v>
      </c>
      <c r="D78" s="36">
        <f t="shared" si="8"/>
        <v>203.93500000000003</v>
      </c>
      <c r="E78" s="51">
        <v>0</v>
      </c>
      <c r="F78" s="50">
        <v>44.984999999999999</v>
      </c>
      <c r="G78" s="50"/>
      <c r="H78" s="50"/>
      <c r="I78" s="51"/>
      <c r="J78" s="50">
        <v>22.190999999999999</v>
      </c>
      <c r="K78" s="50">
        <v>40.645000000000003</v>
      </c>
      <c r="L78" s="51"/>
      <c r="M78" s="50">
        <v>14.794</v>
      </c>
      <c r="N78" s="50">
        <v>14.794</v>
      </c>
      <c r="O78" s="50"/>
      <c r="P78" s="50"/>
      <c r="Q78" s="50">
        <v>14.794</v>
      </c>
      <c r="R78" s="50"/>
      <c r="S78" s="50"/>
      <c r="T78" s="50">
        <v>14.794</v>
      </c>
      <c r="U78" s="50"/>
      <c r="V78" s="50"/>
      <c r="W78" s="50"/>
      <c r="X78" s="50"/>
      <c r="Y78" s="50"/>
      <c r="Z78" s="50"/>
      <c r="AA78" s="50"/>
      <c r="AB78" s="50"/>
      <c r="AC78" s="50">
        <v>7.35</v>
      </c>
      <c r="AD78" s="50"/>
      <c r="AE78" s="50"/>
      <c r="AF78" s="50"/>
      <c r="AG78" s="50"/>
      <c r="AH78" s="50">
        <v>14.794</v>
      </c>
      <c r="AI78" s="50">
        <v>14.794</v>
      </c>
    </row>
    <row r="79" spans="1:35" ht="15" x14ac:dyDescent="0.25">
      <c r="A79" s="153" t="s">
        <v>123</v>
      </c>
      <c r="B79" s="164" t="s">
        <v>124</v>
      </c>
      <c r="C79" s="52" t="s">
        <v>62</v>
      </c>
      <c r="D79" s="16">
        <f t="shared" si="8"/>
        <v>511</v>
      </c>
      <c r="E79" s="62">
        <v>8</v>
      </c>
      <c r="F79" s="62">
        <v>25</v>
      </c>
      <c r="G79" s="62">
        <v>12</v>
      </c>
      <c r="H79" s="62">
        <v>12</v>
      </c>
      <c r="I79" s="62">
        <v>10</v>
      </c>
      <c r="J79" s="62">
        <v>10</v>
      </c>
      <c r="K79" s="62">
        <v>25</v>
      </c>
      <c r="L79" s="62">
        <v>10</v>
      </c>
      <c r="M79" s="62">
        <v>10</v>
      </c>
      <c r="N79" s="62">
        <v>10</v>
      </c>
      <c r="O79" s="62">
        <v>15</v>
      </c>
      <c r="P79" s="62">
        <v>15</v>
      </c>
      <c r="Q79" s="62">
        <v>15</v>
      </c>
      <c r="R79" s="62">
        <v>15</v>
      </c>
      <c r="S79" s="62">
        <v>15</v>
      </c>
      <c r="T79" s="62">
        <v>15</v>
      </c>
      <c r="U79" s="62">
        <v>15</v>
      </c>
      <c r="V79" s="62">
        <v>12</v>
      </c>
      <c r="W79" s="62">
        <v>20</v>
      </c>
      <c r="X79" s="62">
        <v>10</v>
      </c>
      <c r="Y79" s="62">
        <v>15</v>
      </c>
      <c r="Z79" s="62">
        <v>46</v>
      </c>
      <c r="AA79" s="62">
        <v>15</v>
      </c>
      <c r="AB79" s="62">
        <v>46</v>
      </c>
      <c r="AC79" s="62">
        <v>10</v>
      </c>
      <c r="AD79" s="62">
        <v>15</v>
      </c>
      <c r="AE79" s="62">
        <v>15</v>
      </c>
      <c r="AF79" s="62">
        <v>15</v>
      </c>
      <c r="AG79" s="62">
        <v>15</v>
      </c>
      <c r="AH79" s="62">
        <v>20</v>
      </c>
      <c r="AI79" s="62">
        <v>20</v>
      </c>
    </row>
    <row r="80" spans="1:35" ht="15.75" thickBot="1" x14ac:dyDescent="0.3">
      <c r="A80" s="154"/>
      <c r="B80" s="174"/>
      <c r="C80" s="45" t="s">
        <v>39</v>
      </c>
      <c r="D80" s="36">
        <f t="shared" si="8"/>
        <v>608.39600000000019</v>
      </c>
      <c r="E80" s="50">
        <v>9.5250000000000004</v>
      </c>
      <c r="F80" s="50">
        <v>29.765000000000001</v>
      </c>
      <c r="G80" s="50">
        <v>14.286</v>
      </c>
      <c r="H80" s="50">
        <v>14.286</v>
      </c>
      <c r="I80" s="50">
        <v>11.904999999999999</v>
      </c>
      <c r="J80" s="50">
        <v>11.904999999999999</v>
      </c>
      <c r="K80" s="50">
        <v>29.765000000000001</v>
      </c>
      <c r="L80" s="50">
        <v>11.904999999999999</v>
      </c>
      <c r="M80" s="50">
        <v>11.904999999999999</v>
      </c>
      <c r="N80" s="50">
        <v>11.904999999999999</v>
      </c>
      <c r="O80" s="50">
        <v>17.86</v>
      </c>
      <c r="P80" s="50">
        <v>17.86</v>
      </c>
      <c r="Q80" s="50">
        <v>17.86</v>
      </c>
      <c r="R80" s="50">
        <v>17.86</v>
      </c>
      <c r="S80" s="50">
        <v>17.86</v>
      </c>
      <c r="T80" s="50">
        <v>17.86</v>
      </c>
      <c r="U80" s="50">
        <v>17.86</v>
      </c>
      <c r="V80" s="50">
        <v>14.286</v>
      </c>
      <c r="W80" s="50">
        <v>23.812000000000001</v>
      </c>
      <c r="X80" s="50">
        <v>11.904999999999999</v>
      </c>
      <c r="Y80" s="50">
        <v>17.86</v>
      </c>
      <c r="Z80" s="50">
        <v>54.765999999999998</v>
      </c>
      <c r="AA80" s="50">
        <v>17.86</v>
      </c>
      <c r="AB80" s="50">
        <v>54.765999999999998</v>
      </c>
      <c r="AC80" s="50">
        <v>11.904999999999999</v>
      </c>
      <c r="AD80" s="50">
        <v>17.86</v>
      </c>
      <c r="AE80" s="50">
        <v>17.86</v>
      </c>
      <c r="AF80" s="50">
        <v>17.86</v>
      </c>
      <c r="AG80" s="50">
        <v>17.86</v>
      </c>
      <c r="AH80" s="50">
        <v>23.812000000000001</v>
      </c>
      <c r="AI80" s="50">
        <v>23.812000000000001</v>
      </c>
    </row>
    <row r="81" spans="1:36" s="24" customFormat="1" ht="15.75" thickBot="1" x14ac:dyDescent="0.3">
      <c r="A81" s="89" t="s">
        <v>125</v>
      </c>
      <c r="B81" s="90" t="s">
        <v>126</v>
      </c>
      <c r="C81" s="91" t="s">
        <v>39</v>
      </c>
      <c r="D81" s="80">
        <f t="shared" si="8"/>
        <v>695.75600000000009</v>
      </c>
      <c r="E81" s="81">
        <f t="shared" ref="E81:AI81" si="9">E83+E85+E87</f>
        <v>8.2219999999999995</v>
      </c>
      <c r="F81" s="81">
        <f t="shared" si="9"/>
        <v>28.480999999999998</v>
      </c>
      <c r="G81" s="81">
        <f t="shared" si="9"/>
        <v>7.8359999999999994</v>
      </c>
      <c r="H81" s="81">
        <f t="shared" si="9"/>
        <v>7.8359999999999994</v>
      </c>
      <c r="I81" s="81">
        <f t="shared" si="9"/>
        <v>8.7199999999999989</v>
      </c>
      <c r="J81" s="81">
        <f t="shared" si="9"/>
        <v>32.515999999999998</v>
      </c>
      <c r="K81" s="81">
        <f t="shared" si="9"/>
        <v>26.551000000000002</v>
      </c>
      <c r="L81" s="81">
        <f t="shared" si="9"/>
        <v>11.236000000000001</v>
      </c>
      <c r="M81" s="81">
        <f t="shared" si="9"/>
        <v>7.8359999999999994</v>
      </c>
      <c r="N81" s="81">
        <f t="shared" si="9"/>
        <v>16.901</v>
      </c>
      <c r="O81" s="81">
        <f t="shared" si="9"/>
        <v>7.8359999999999994</v>
      </c>
      <c r="P81" s="81">
        <f t="shared" si="9"/>
        <v>22.567</v>
      </c>
      <c r="Q81" s="72">
        <f t="shared" si="9"/>
        <v>7.8359999999999994</v>
      </c>
      <c r="R81" s="72">
        <f t="shared" si="9"/>
        <v>13.501999999999999</v>
      </c>
      <c r="S81" s="72">
        <f t="shared" si="9"/>
        <v>21.434000000000001</v>
      </c>
      <c r="T81" s="72">
        <f t="shared" si="9"/>
        <v>37.048000000000002</v>
      </c>
      <c r="U81" s="72">
        <f t="shared" si="9"/>
        <v>13.501999999999999</v>
      </c>
      <c r="V81" s="72">
        <f t="shared" si="9"/>
        <v>37.048000000000002</v>
      </c>
      <c r="W81" s="72">
        <f t="shared" si="9"/>
        <v>21.434000000000001</v>
      </c>
      <c r="X81" s="72">
        <f t="shared" si="9"/>
        <v>7.8359999999999994</v>
      </c>
      <c r="Y81" s="72">
        <f t="shared" si="9"/>
        <v>8.9689999999999994</v>
      </c>
      <c r="Z81" s="81">
        <f>Z83+Z85+Z87</f>
        <v>81.488</v>
      </c>
      <c r="AA81" s="81">
        <f>AA83+AA85+AA87</f>
        <v>16.901</v>
      </c>
      <c r="AB81" s="81">
        <f>AB83+AB85+AB87</f>
        <v>45.228999999999999</v>
      </c>
      <c r="AC81" s="81">
        <f>AC83+AC85+AC87</f>
        <v>16.901</v>
      </c>
      <c r="AD81" s="72">
        <f t="shared" si="9"/>
        <v>21.434000000000001</v>
      </c>
      <c r="AE81" s="72">
        <f t="shared" si="9"/>
        <v>21.434000000000001</v>
      </c>
      <c r="AF81" s="72">
        <f t="shared" si="9"/>
        <v>19.166999999999998</v>
      </c>
      <c r="AG81" s="72">
        <f t="shared" si="9"/>
        <v>45.228999999999999</v>
      </c>
      <c r="AH81" s="81">
        <f t="shared" si="9"/>
        <v>51.143000000000001</v>
      </c>
      <c r="AI81" s="81">
        <f t="shared" si="9"/>
        <v>21.683</v>
      </c>
    </row>
    <row r="82" spans="1:36" s="24" customFormat="1" ht="15" x14ac:dyDescent="0.25">
      <c r="A82" s="181">
        <v>25</v>
      </c>
      <c r="B82" s="189" t="s">
        <v>127</v>
      </c>
      <c r="C82" s="92" t="s">
        <v>67</v>
      </c>
      <c r="D82" s="53">
        <f t="shared" si="8"/>
        <v>0.19800000000000012</v>
      </c>
      <c r="E82" s="54">
        <v>3.0000000000000001E-3</v>
      </c>
      <c r="F82" s="54">
        <v>7.0000000000000001E-3</v>
      </c>
      <c r="G82" s="54">
        <v>6.0000000000000001E-3</v>
      </c>
      <c r="H82" s="54">
        <v>6.0000000000000001E-3</v>
      </c>
      <c r="I82" s="54">
        <v>5.0000000000000001E-3</v>
      </c>
      <c r="J82" s="54">
        <v>5.0000000000000001E-3</v>
      </c>
      <c r="K82" s="54">
        <v>2.1999999999999999E-2</v>
      </c>
      <c r="L82" s="54">
        <v>6.0000000000000001E-3</v>
      </c>
      <c r="M82" s="54">
        <v>6.0000000000000001E-3</v>
      </c>
      <c r="N82" s="54">
        <v>6.0000000000000001E-3</v>
      </c>
      <c r="O82" s="54">
        <v>6.0000000000000001E-3</v>
      </c>
      <c r="P82" s="54">
        <v>6.0000000000000001E-3</v>
      </c>
      <c r="Q82" s="54">
        <v>6.0000000000000001E-3</v>
      </c>
      <c r="R82" s="54">
        <v>6.0000000000000001E-3</v>
      </c>
      <c r="S82" s="54">
        <v>6.0000000000000001E-3</v>
      </c>
      <c r="T82" s="54">
        <v>5.0000000000000001E-3</v>
      </c>
      <c r="U82" s="54">
        <v>6.0000000000000001E-3</v>
      </c>
      <c r="V82" s="54">
        <v>5.0000000000000001E-3</v>
      </c>
      <c r="W82" s="54">
        <v>6.0000000000000001E-3</v>
      </c>
      <c r="X82" s="54">
        <v>6.0000000000000001E-3</v>
      </c>
      <c r="Y82" s="54">
        <v>6.0000000000000001E-3</v>
      </c>
      <c r="Z82" s="54">
        <v>6.0000000000000001E-3</v>
      </c>
      <c r="AA82" s="54">
        <v>6.0000000000000001E-3</v>
      </c>
      <c r="AB82" s="54">
        <v>6.0000000000000001E-3</v>
      </c>
      <c r="AC82" s="54">
        <v>6.0000000000000001E-3</v>
      </c>
      <c r="AD82" s="54">
        <v>6.0000000000000001E-3</v>
      </c>
      <c r="AE82" s="54">
        <v>6.0000000000000001E-3</v>
      </c>
      <c r="AF82" s="54">
        <v>6.0000000000000001E-3</v>
      </c>
      <c r="AG82" s="54">
        <v>6.0000000000000001E-3</v>
      </c>
      <c r="AH82" s="54">
        <v>7.0000000000000001E-3</v>
      </c>
      <c r="AI82" s="54">
        <v>7.0000000000000001E-3</v>
      </c>
    </row>
    <row r="83" spans="1:36" s="24" customFormat="1" ht="15.75" thickBot="1" x14ac:dyDescent="0.3">
      <c r="A83" s="182"/>
      <c r="B83" s="190"/>
      <c r="C83" s="93" t="s">
        <v>39</v>
      </c>
      <c r="D83" s="36">
        <f t="shared" si="8"/>
        <v>49.302000000000007</v>
      </c>
      <c r="E83" s="49">
        <v>0.747</v>
      </c>
      <c r="F83" s="49">
        <v>1.7430000000000001</v>
      </c>
      <c r="G83" s="49">
        <v>1.494</v>
      </c>
      <c r="H83" s="49">
        <v>1.494</v>
      </c>
      <c r="I83" s="49">
        <v>1.2450000000000001</v>
      </c>
      <c r="J83" s="49">
        <v>1.2450000000000001</v>
      </c>
      <c r="K83" s="49">
        <v>5.4779999999999998</v>
      </c>
      <c r="L83" s="49">
        <v>1.494</v>
      </c>
      <c r="M83" s="49">
        <v>1.494</v>
      </c>
      <c r="N83" s="49">
        <v>1.494</v>
      </c>
      <c r="O83" s="49">
        <v>1.494</v>
      </c>
      <c r="P83" s="49">
        <v>1.494</v>
      </c>
      <c r="Q83" s="49">
        <v>1.494</v>
      </c>
      <c r="R83" s="49">
        <v>1.494</v>
      </c>
      <c r="S83" s="49">
        <v>1.494</v>
      </c>
      <c r="T83" s="49">
        <v>1.2450000000000001</v>
      </c>
      <c r="U83" s="49">
        <v>1.494</v>
      </c>
      <c r="V83" s="49">
        <v>1.2450000000000001</v>
      </c>
      <c r="W83" s="49">
        <v>1.494</v>
      </c>
      <c r="X83" s="49">
        <v>1.494</v>
      </c>
      <c r="Y83" s="49">
        <v>1.494</v>
      </c>
      <c r="Z83" s="49">
        <v>1.494</v>
      </c>
      <c r="AA83" s="49">
        <v>1.494</v>
      </c>
      <c r="AB83" s="49">
        <v>1.494</v>
      </c>
      <c r="AC83" s="49">
        <v>1.494</v>
      </c>
      <c r="AD83" s="49">
        <v>1.494</v>
      </c>
      <c r="AE83" s="49">
        <v>1.494</v>
      </c>
      <c r="AF83" s="49">
        <v>1.494</v>
      </c>
      <c r="AG83" s="49">
        <v>1.494</v>
      </c>
      <c r="AH83" s="49">
        <v>1.7430000000000001</v>
      </c>
      <c r="AI83" s="49">
        <v>1.7430000000000001</v>
      </c>
    </row>
    <row r="84" spans="1:36" s="24" customFormat="1" ht="15" customHeight="1" x14ac:dyDescent="0.25">
      <c r="A84" s="181">
        <v>26</v>
      </c>
      <c r="B84" s="183" t="s">
        <v>128</v>
      </c>
      <c r="C84" s="94" t="s">
        <v>62</v>
      </c>
      <c r="D84" s="16">
        <f t="shared" si="8"/>
        <v>459</v>
      </c>
      <c r="E84" s="39">
        <v>3</v>
      </c>
      <c r="F84" s="39">
        <v>20</v>
      </c>
      <c r="G84" s="39">
        <v>2</v>
      </c>
      <c r="H84" s="39">
        <v>2</v>
      </c>
      <c r="I84" s="39">
        <v>3</v>
      </c>
      <c r="J84" s="39">
        <v>24</v>
      </c>
      <c r="K84" s="39">
        <v>15</v>
      </c>
      <c r="L84" s="39">
        <v>5</v>
      </c>
      <c r="M84" s="39">
        <v>2</v>
      </c>
      <c r="N84" s="39">
        <v>10</v>
      </c>
      <c r="O84" s="39">
        <v>2</v>
      </c>
      <c r="P84" s="39">
        <v>15</v>
      </c>
      <c r="Q84" s="41">
        <v>2</v>
      </c>
      <c r="R84" s="41">
        <v>7</v>
      </c>
      <c r="S84" s="41">
        <v>14</v>
      </c>
      <c r="T84" s="41">
        <v>28</v>
      </c>
      <c r="U84" s="41">
        <v>7</v>
      </c>
      <c r="V84" s="41">
        <v>28</v>
      </c>
      <c r="W84" s="41">
        <v>14</v>
      </c>
      <c r="X84" s="41">
        <v>2</v>
      </c>
      <c r="Y84" s="41">
        <v>3</v>
      </c>
      <c r="Z84" s="39">
        <v>67</v>
      </c>
      <c r="AA84" s="39">
        <v>10</v>
      </c>
      <c r="AB84" s="39">
        <v>35</v>
      </c>
      <c r="AC84" s="39">
        <v>10</v>
      </c>
      <c r="AD84" s="41">
        <v>14</v>
      </c>
      <c r="AE84" s="41">
        <v>14</v>
      </c>
      <c r="AF84" s="41">
        <v>12</v>
      </c>
      <c r="AG84" s="41">
        <v>35</v>
      </c>
      <c r="AH84" s="39">
        <v>40</v>
      </c>
      <c r="AI84" s="39">
        <v>14</v>
      </c>
    </row>
    <row r="85" spans="1:36" s="24" customFormat="1" ht="15.75" thickBot="1" x14ac:dyDescent="0.3">
      <c r="A85" s="182"/>
      <c r="B85" s="184"/>
      <c r="C85" s="95" t="s">
        <v>39</v>
      </c>
      <c r="D85" s="36">
        <f t="shared" si="8"/>
        <v>520.09799999999996</v>
      </c>
      <c r="E85" s="50">
        <v>3.399</v>
      </c>
      <c r="F85" s="50">
        <v>22.661999999999999</v>
      </c>
      <c r="G85" s="50">
        <v>2.266</v>
      </c>
      <c r="H85" s="50">
        <v>2.266</v>
      </c>
      <c r="I85" s="50">
        <v>3.399</v>
      </c>
      <c r="J85" s="50">
        <v>27.195</v>
      </c>
      <c r="K85" s="50">
        <v>16.997</v>
      </c>
      <c r="L85" s="50">
        <v>5.6660000000000004</v>
      </c>
      <c r="M85" s="50">
        <v>2.266</v>
      </c>
      <c r="N85" s="50">
        <v>11.331</v>
      </c>
      <c r="O85" s="50">
        <v>2.266</v>
      </c>
      <c r="P85" s="50">
        <v>16.997</v>
      </c>
      <c r="Q85" s="50">
        <v>2.266</v>
      </c>
      <c r="R85" s="50">
        <v>7.9320000000000004</v>
      </c>
      <c r="S85" s="50">
        <v>15.864000000000001</v>
      </c>
      <c r="T85" s="50">
        <v>31.727</v>
      </c>
      <c r="U85" s="50">
        <v>7.9320000000000004</v>
      </c>
      <c r="V85" s="50">
        <v>31.727</v>
      </c>
      <c r="W85" s="50">
        <v>15.864000000000001</v>
      </c>
      <c r="X85" s="50">
        <v>2.266</v>
      </c>
      <c r="Y85" s="50">
        <v>3.399</v>
      </c>
      <c r="Z85" s="50">
        <v>75.918000000000006</v>
      </c>
      <c r="AA85" s="50">
        <v>11.331</v>
      </c>
      <c r="AB85" s="50">
        <v>39.658999999999999</v>
      </c>
      <c r="AC85" s="50">
        <v>11.331</v>
      </c>
      <c r="AD85" s="50">
        <v>15.864000000000001</v>
      </c>
      <c r="AE85" s="50">
        <v>15.864000000000001</v>
      </c>
      <c r="AF85" s="29">
        <v>13.597</v>
      </c>
      <c r="AG85" s="50">
        <v>39.658999999999999</v>
      </c>
      <c r="AH85" s="50">
        <v>45.323999999999998</v>
      </c>
      <c r="AI85" s="50">
        <v>15.864000000000001</v>
      </c>
    </row>
    <row r="86" spans="1:36" s="24" customFormat="1" ht="15" x14ac:dyDescent="0.25">
      <c r="A86" s="185" t="s">
        <v>129</v>
      </c>
      <c r="B86" s="187" t="s">
        <v>130</v>
      </c>
      <c r="C86" s="92" t="s">
        <v>62</v>
      </c>
      <c r="D86" s="16">
        <f t="shared" si="8"/>
        <v>31</v>
      </c>
      <c r="E86" s="39">
        <v>1</v>
      </c>
      <c r="F86" s="39">
        <v>1</v>
      </c>
      <c r="G86" s="39">
        <v>1</v>
      </c>
      <c r="H86" s="39">
        <v>1</v>
      </c>
      <c r="I86" s="39">
        <v>1</v>
      </c>
      <c r="J86" s="39">
        <v>1</v>
      </c>
      <c r="K86" s="39">
        <v>1</v>
      </c>
      <c r="L86" s="39">
        <v>1</v>
      </c>
      <c r="M86" s="39">
        <v>1</v>
      </c>
      <c r="N86" s="39">
        <v>1</v>
      </c>
      <c r="O86" s="39">
        <v>1</v>
      </c>
      <c r="P86" s="39">
        <v>1</v>
      </c>
      <c r="Q86" s="39">
        <v>1</v>
      </c>
      <c r="R86" s="39">
        <v>1</v>
      </c>
      <c r="S86" s="39">
        <v>1</v>
      </c>
      <c r="T86" s="39">
        <v>1</v>
      </c>
      <c r="U86" s="39">
        <v>1</v>
      </c>
      <c r="V86" s="39">
        <v>1</v>
      </c>
      <c r="W86" s="39">
        <v>1</v>
      </c>
      <c r="X86" s="39">
        <v>1</v>
      </c>
      <c r="Y86" s="39">
        <v>1</v>
      </c>
      <c r="Z86" s="39">
        <v>1</v>
      </c>
      <c r="AA86" s="39">
        <v>1</v>
      </c>
      <c r="AB86" s="39">
        <v>1</v>
      </c>
      <c r="AC86" s="39">
        <v>1</v>
      </c>
      <c r="AD86" s="39">
        <v>1</v>
      </c>
      <c r="AE86" s="39">
        <v>1</v>
      </c>
      <c r="AF86" s="39">
        <v>1</v>
      </c>
      <c r="AG86" s="39">
        <v>1</v>
      </c>
      <c r="AH86" s="39">
        <v>1</v>
      </c>
      <c r="AI86" s="39">
        <v>1</v>
      </c>
      <c r="AJ86" s="39"/>
    </row>
    <row r="87" spans="1:36" s="24" customFormat="1" ht="15.75" thickBot="1" x14ac:dyDescent="0.3">
      <c r="A87" s="186"/>
      <c r="B87" s="188"/>
      <c r="C87" s="93" t="s">
        <v>39</v>
      </c>
      <c r="D87" s="36">
        <f t="shared" si="8"/>
        <v>126.3559999999999</v>
      </c>
      <c r="E87" s="50">
        <v>4.0759999999999996</v>
      </c>
      <c r="F87" s="50">
        <v>4.0759999999999996</v>
      </c>
      <c r="G87" s="50">
        <v>4.0759999999999996</v>
      </c>
      <c r="H87" s="50">
        <v>4.0759999999999996</v>
      </c>
      <c r="I87" s="50">
        <v>4.0759999999999996</v>
      </c>
      <c r="J87" s="50">
        <v>4.0759999999999996</v>
      </c>
      <c r="K87" s="50">
        <v>4.0759999999999996</v>
      </c>
      <c r="L87" s="50">
        <v>4.0759999999999996</v>
      </c>
      <c r="M87" s="50">
        <v>4.0759999999999996</v>
      </c>
      <c r="N87" s="50">
        <v>4.0759999999999996</v>
      </c>
      <c r="O87" s="50">
        <v>4.0759999999999996</v>
      </c>
      <c r="P87" s="50">
        <v>4.0759999999999996</v>
      </c>
      <c r="Q87" s="50">
        <v>4.0759999999999996</v>
      </c>
      <c r="R87" s="50">
        <v>4.0759999999999996</v>
      </c>
      <c r="S87" s="50">
        <v>4.0759999999999996</v>
      </c>
      <c r="T87" s="50">
        <v>4.0759999999999996</v>
      </c>
      <c r="U87" s="50">
        <v>4.0759999999999996</v>
      </c>
      <c r="V87" s="50">
        <v>4.0759999999999996</v>
      </c>
      <c r="W87" s="50">
        <v>4.0759999999999996</v>
      </c>
      <c r="X87" s="50">
        <v>4.0759999999999996</v>
      </c>
      <c r="Y87" s="50">
        <v>4.0759999999999996</v>
      </c>
      <c r="Z87" s="50">
        <v>4.0759999999999996</v>
      </c>
      <c r="AA87" s="50">
        <v>4.0759999999999996</v>
      </c>
      <c r="AB87" s="50">
        <v>4.0759999999999996</v>
      </c>
      <c r="AC87" s="50">
        <v>4.0759999999999996</v>
      </c>
      <c r="AD87" s="50">
        <v>4.0759999999999996</v>
      </c>
      <c r="AE87" s="50">
        <v>4.0759999999999996</v>
      </c>
      <c r="AF87" s="50">
        <v>4.0759999999999996</v>
      </c>
      <c r="AG87" s="50">
        <v>4.0759999999999996</v>
      </c>
      <c r="AH87" s="50">
        <v>4.0759999999999996</v>
      </c>
      <c r="AI87" s="50">
        <v>4.0759999999999996</v>
      </c>
      <c r="AJ87" s="50"/>
    </row>
    <row r="88" spans="1:36" s="24" customFormat="1" ht="33.6" customHeight="1" thickBot="1" x14ac:dyDescent="0.25">
      <c r="A88" s="89" t="s">
        <v>131</v>
      </c>
      <c r="B88" s="96" t="s">
        <v>132</v>
      </c>
      <c r="C88" s="97" t="s">
        <v>39</v>
      </c>
      <c r="D88" s="98">
        <f t="shared" si="8"/>
        <v>0</v>
      </c>
      <c r="E88" s="98">
        <f t="shared" ref="E88:P88" si="10">E89+E90</f>
        <v>0</v>
      </c>
      <c r="F88" s="98">
        <f t="shared" si="10"/>
        <v>0</v>
      </c>
      <c r="G88" s="98">
        <f t="shared" si="10"/>
        <v>0</v>
      </c>
      <c r="H88" s="98">
        <f t="shared" si="10"/>
        <v>0</v>
      </c>
      <c r="I88" s="98">
        <f t="shared" si="10"/>
        <v>0</v>
      </c>
      <c r="J88" s="98">
        <f t="shared" si="10"/>
        <v>0</v>
      </c>
      <c r="K88" s="98">
        <f t="shared" si="10"/>
        <v>0</v>
      </c>
      <c r="L88" s="98">
        <f t="shared" si="10"/>
        <v>0</v>
      </c>
      <c r="M88" s="98">
        <f t="shared" si="10"/>
        <v>0</v>
      </c>
      <c r="N88" s="98">
        <f t="shared" si="10"/>
        <v>0</v>
      </c>
      <c r="O88" s="98">
        <f t="shared" si="10"/>
        <v>0</v>
      </c>
      <c r="P88" s="98">
        <f t="shared" si="10"/>
        <v>0</v>
      </c>
      <c r="Q88" s="99">
        <f>Q89</f>
        <v>0</v>
      </c>
      <c r="R88" s="99">
        <f>R89</f>
        <v>0</v>
      </c>
      <c r="S88" s="100">
        <f t="shared" ref="S88:AI88" si="11">S89+S90</f>
        <v>0</v>
      </c>
      <c r="T88" s="100">
        <f t="shared" si="11"/>
        <v>0</v>
      </c>
      <c r="U88" s="100">
        <f t="shared" si="11"/>
        <v>0</v>
      </c>
      <c r="V88" s="100">
        <f t="shared" si="11"/>
        <v>0</v>
      </c>
      <c r="W88" s="100">
        <f t="shared" si="11"/>
        <v>0</v>
      </c>
      <c r="X88" s="100">
        <f t="shared" si="11"/>
        <v>0</v>
      </c>
      <c r="Y88" s="100">
        <f t="shared" si="11"/>
        <v>0</v>
      </c>
      <c r="Z88" s="98">
        <f>Z89+Z90</f>
        <v>0</v>
      </c>
      <c r="AA88" s="98">
        <f>AA89+AA90</f>
        <v>0</v>
      </c>
      <c r="AB88" s="98">
        <f>AB89+AB90</f>
        <v>0</v>
      </c>
      <c r="AC88" s="98">
        <f>AC89+AC90</f>
        <v>0</v>
      </c>
      <c r="AD88" s="98">
        <f t="shared" si="11"/>
        <v>0</v>
      </c>
      <c r="AE88" s="98">
        <f t="shared" si="11"/>
        <v>0</v>
      </c>
      <c r="AF88" s="98">
        <f t="shared" si="11"/>
        <v>0</v>
      </c>
      <c r="AG88" s="98">
        <f t="shared" si="11"/>
        <v>0</v>
      </c>
      <c r="AH88" s="98">
        <f t="shared" si="11"/>
        <v>0</v>
      </c>
      <c r="AI88" s="98">
        <f t="shared" si="11"/>
        <v>0</v>
      </c>
    </row>
    <row r="89" spans="1:36" s="24" customFormat="1" ht="15.75" thickBot="1" x14ac:dyDescent="0.3">
      <c r="A89" s="101" t="s">
        <v>133</v>
      </c>
      <c r="B89" s="102" t="s">
        <v>134</v>
      </c>
      <c r="C89" s="103" t="s">
        <v>39</v>
      </c>
      <c r="D89" s="104">
        <f t="shared" si="8"/>
        <v>0</v>
      </c>
      <c r="E89" s="105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105">
        <v>0</v>
      </c>
      <c r="R89" s="105">
        <v>0</v>
      </c>
      <c r="S89" s="105">
        <v>0</v>
      </c>
      <c r="T89" s="105">
        <v>0</v>
      </c>
      <c r="U89" s="105">
        <v>0</v>
      </c>
      <c r="V89" s="105">
        <v>0</v>
      </c>
      <c r="W89" s="105">
        <v>0</v>
      </c>
      <c r="X89" s="105">
        <v>0</v>
      </c>
      <c r="Y89" s="105">
        <v>0</v>
      </c>
      <c r="Z89" s="106">
        <v>0</v>
      </c>
      <c r="AA89" s="106">
        <v>0</v>
      </c>
      <c r="AB89" s="106"/>
      <c r="AC89" s="106"/>
      <c r="AD89" s="105">
        <v>0</v>
      </c>
      <c r="AE89" s="105">
        <v>0</v>
      </c>
      <c r="AF89" s="105">
        <v>0</v>
      </c>
      <c r="AG89" s="105">
        <v>0</v>
      </c>
      <c r="AH89" s="106">
        <v>0</v>
      </c>
      <c r="AI89" s="106">
        <v>0</v>
      </c>
    </row>
    <row r="90" spans="1:36" s="24" customFormat="1" ht="15.75" thickBot="1" x14ac:dyDescent="0.3">
      <c r="A90" s="101" t="s">
        <v>135</v>
      </c>
      <c r="B90" s="102" t="s">
        <v>136</v>
      </c>
      <c r="C90" s="107" t="s">
        <v>39</v>
      </c>
      <c r="D90" s="104">
        <f t="shared" si="8"/>
        <v>0</v>
      </c>
      <c r="E90" s="108">
        <v>0</v>
      </c>
      <c r="F90" s="108">
        <v>0</v>
      </c>
      <c r="G90" s="108">
        <v>0</v>
      </c>
      <c r="H90" s="108">
        <v>0</v>
      </c>
      <c r="I90" s="108">
        <v>0</v>
      </c>
      <c r="J90" s="108">
        <v>0</v>
      </c>
      <c r="K90" s="109">
        <v>0</v>
      </c>
      <c r="L90" s="108">
        <v>0</v>
      </c>
      <c r="M90" s="108">
        <v>0</v>
      </c>
      <c r="N90" s="108">
        <v>0</v>
      </c>
      <c r="O90" s="108">
        <v>0</v>
      </c>
      <c r="P90" s="108">
        <v>0</v>
      </c>
      <c r="Q90" s="110">
        <v>0</v>
      </c>
      <c r="R90" s="110">
        <v>0</v>
      </c>
      <c r="S90" s="110">
        <v>0</v>
      </c>
      <c r="T90" s="110"/>
      <c r="U90" s="110"/>
      <c r="V90" s="110"/>
      <c r="W90" s="111">
        <v>0</v>
      </c>
      <c r="X90" s="110"/>
      <c r="Y90" s="110"/>
      <c r="Z90" s="112">
        <v>0</v>
      </c>
      <c r="AA90" s="112">
        <v>0</v>
      </c>
      <c r="AB90" s="112"/>
      <c r="AC90" s="112"/>
      <c r="AD90" s="110">
        <v>0</v>
      </c>
      <c r="AE90" s="110"/>
      <c r="AF90" s="110">
        <v>0</v>
      </c>
      <c r="AG90" s="110">
        <v>0</v>
      </c>
      <c r="AH90" s="112">
        <v>0</v>
      </c>
      <c r="AI90" s="112">
        <v>0</v>
      </c>
    </row>
    <row r="91" spans="1:36" s="24" customFormat="1" ht="15.75" thickBot="1" x14ac:dyDescent="0.3">
      <c r="A91" s="79" t="s">
        <v>137</v>
      </c>
      <c r="B91" s="113" t="s">
        <v>138</v>
      </c>
      <c r="C91" s="12" t="s">
        <v>39</v>
      </c>
      <c r="D91" s="114">
        <f t="shared" si="8"/>
        <v>1307.537</v>
      </c>
      <c r="E91" s="82">
        <v>15.8</v>
      </c>
      <c r="F91" s="82">
        <f>84.86+40.99</f>
        <v>125.85</v>
      </c>
      <c r="G91" s="82">
        <v>13.8</v>
      </c>
      <c r="H91" s="82">
        <v>13.8</v>
      </c>
      <c r="I91" s="82">
        <v>8.3000000000000007</v>
      </c>
      <c r="J91" s="82">
        <v>11.8</v>
      </c>
      <c r="K91" s="82">
        <v>51</v>
      </c>
      <c r="L91" s="82">
        <v>10.36</v>
      </c>
      <c r="M91" s="82">
        <v>15.2</v>
      </c>
      <c r="N91" s="82">
        <v>8.1999999999999993</v>
      </c>
      <c r="O91" s="82">
        <v>23.15</v>
      </c>
      <c r="P91" s="82">
        <v>35.1</v>
      </c>
      <c r="Q91" s="82">
        <v>40.299999999999997</v>
      </c>
      <c r="R91" s="82">
        <v>26.54</v>
      </c>
      <c r="S91" s="82">
        <v>26.9</v>
      </c>
      <c r="T91" s="82">
        <v>26.8</v>
      </c>
      <c r="U91" s="82">
        <v>27</v>
      </c>
      <c r="V91" s="82">
        <v>27</v>
      </c>
      <c r="W91" s="82">
        <v>34.6</v>
      </c>
      <c r="X91" s="82">
        <v>35.200000000000003</v>
      </c>
      <c r="Y91" s="82">
        <v>33</v>
      </c>
      <c r="Z91" s="82">
        <v>205.45</v>
      </c>
      <c r="AA91" s="82">
        <v>28.3</v>
      </c>
      <c r="AB91" s="82">
        <f>180.4+51.037</f>
        <v>231.43700000000001</v>
      </c>
      <c r="AC91" s="82">
        <v>25.5</v>
      </c>
      <c r="AD91" s="82">
        <v>25.55</v>
      </c>
      <c r="AE91" s="82">
        <v>33.9</v>
      </c>
      <c r="AF91" s="82">
        <v>31.6</v>
      </c>
      <c r="AG91" s="82">
        <v>18.5</v>
      </c>
      <c r="AH91" s="82">
        <v>46.8</v>
      </c>
      <c r="AI91" s="82">
        <v>50.8</v>
      </c>
    </row>
    <row r="92" spans="1:36" s="24" customFormat="1" ht="15.75" thickBot="1" x14ac:dyDescent="0.3">
      <c r="A92" s="115"/>
      <c r="B92" s="116" t="s">
        <v>139</v>
      </c>
      <c r="C92" s="117" t="s">
        <v>39</v>
      </c>
      <c r="D92" s="80">
        <f>E92+F92+G92+H92+I92+J92+K92+L92+M92+N92+O92+P92+Q92+R92+S92+T92+U92+V92+W92+X92+Y92+Z92+AA92+AB92+AC92+AD92+AE92+AF92+AG92+AH92+AI92</f>
        <v>11556.999999999998</v>
      </c>
      <c r="E92" s="118">
        <f t="shared" ref="E92:AG92" si="12">E5+E66+E81+E88+E91</f>
        <v>66.956000000000003</v>
      </c>
      <c r="F92" s="118">
        <f t="shared" si="12"/>
        <v>790.32899999999995</v>
      </c>
      <c r="G92" s="118">
        <f t="shared" si="12"/>
        <v>44.414999999999999</v>
      </c>
      <c r="H92" s="118">
        <f t="shared" si="12"/>
        <v>89.10499999999999</v>
      </c>
      <c r="I92" s="118">
        <f t="shared" si="12"/>
        <v>157.386</v>
      </c>
      <c r="J92" s="118">
        <f t="shared" si="12"/>
        <v>342.22</v>
      </c>
      <c r="K92" s="118">
        <f t="shared" si="12"/>
        <v>198.86500000000001</v>
      </c>
      <c r="L92" s="118">
        <f t="shared" si="12"/>
        <v>126.22200000000001</v>
      </c>
      <c r="M92" s="118">
        <f t="shared" si="12"/>
        <v>481.27600000000001</v>
      </c>
      <c r="N92" s="118">
        <f t="shared" si="12"/>
        <v>62.86</v>
      </c>
      <c r="O92" s="118">
        <f t="shared" si="12"/>
        <v>59.905999999999999</v>
      </c>
      <c r="P92" s="118">
        <f t="shared" si="12"/>
        <v>464.31600000000003</v>
      </c>
      <c r="Q92" s="118">
        <f t="shared" si="12"/>
        <v>911.1389999999999</v>
      </c>
      <c r="R92" s="118">
        <f t="shared" si="12"/>
        <v>306.71700000000004</v>
      </c>
      <c r="S92" s="118">
        <f t="shared" si="12"/>
        <v>237.83500000000001</v>
      </c>
      <c r="T92" s="118">
        <f t="shared" si="12"/>
        <v>257.81700000000001</v>
      </c>
      <c r="U92" s="118">
        <f t="shared" si="12"/>
        <v>376.09699999999998</v>
      </c>
      <c r="V92" s="118">
        <f t="shared" si="12"/>
        <v>237.16900000000001</v>
      </c>
      <c r="W92" s="118">
        <f t="shared" si="12"/>
        <v>399.13100000000003</v>
      </c>
      <c r="X92" s="118">
        <f t="shared" si="12"/>
        <v>67.325999999999993</v>
      </c>
      <c r="Y92" s="118">
        <f t="shared" si="12"/>
        <v>259.69200000000001</v>
      </c>
      <c r="Z92" s="118">
        <f>Z5+Z66+Z81+Z88+Z91</f>
        <v>1835.5220000000002</v>
      </c>
      <c r="AA92" s="118">
        <f>AA5+AA66+AA81+AA88+AA91</f>
        <v>116.496</v>
      </c>
      <c r="AB92" s="118">
        <f>AB5+AB66+AB81+AB88+AB91</f>
        <v>1386.5</v>
      </c>
      <c r="AC92" s="118">
        <f>AC5+AC66+AC81+AC88+AC91</f>
        <v>336.24099999999999</v>
      </c>
      <c r="AD92" s="118">
        <f t="shared" si="12"/>
        <v>370.87900000000008</v>
      </c>
      <c r="AE92" s="118">
        <f t="shared" si="12"/>
        <v>82.931999999999988</v>
      </c>
      <c r="AF92" s="118">
        <f t="shared" si="12"/>
        <v>246.98699999999999</v>
      </c>
      <c r="AG92" s="118">
        <f t="shared" si="12"/>
        <v>415.47</v>
      </c>
      <c r="AH92" s="118">
        <f>AH5+AH66+AH81+AH88+AH91</f>
        <v>664.02699999999993</v>
      </c>
      <c r="AI92" s="118">
        <f>AI5+AI66+AI81+AI88+AI91</f>
        <v>165.16699999999997</v>
      </c>
    </row>
    <row r="93" spans="1:36" x14ac:dyDescent="0.2">
      <c r="R93" s="119"/>
    </row>
  </sheetData>
  <mergeCells count="79">
    <mergeCell ref="A84:A85"/>
    <mergeCell ref="B84:B85"/>
    <mergeCell ref="A86:A87"/>
    <mergeCell ref="B86:B87"/>
    <mergeCell ref="A77:A78"/>
    <mergeCell ref="B77:B78"/>
    <mergeCell ref="A79:A80"/>
    <mergeCell ref="B79:B80"/>
    <mergeCell ref="A82:A83"/>
    <mergeCell ref="B82:B83"/>
    <mergeCell ref="A71:A72"/>
    <mergeCell ref="B71:B72"/>
    <mergeCell ref="A73:A74"/>
    <mergeCell ref="B73:B74"/>
    <mergeCell ref="A75:A76"/>
    <mergeCell ref="B75:B76"/>
    <mergeCell ref="A69:A70"/>
    <mergeCell ref="B69:B70"/>
    <mergeCell ref="A56:A57"/>
    <mergeCell ref="B56:B57"/>
    <mergeCell ref="A58:A59"/>
    <mergeCell ref="B58:B59"/>
    <mergeCell ref="A60:A61"/>
    <mergeCell ref="B60:B61"/>
    <mergeCell ref="A62:A63"/>
    <mergeCell ref="B62:B63"/>
    <mergeCell ref="B64:B65"/>
    <mergeCell ref="A67:A68"/>
    <mergeCell ref="B67:B68"/>
    <mergeCell ref="A50:A51"/>
    <mergeCell ref="B50:B51"/>
    <mergeCell ref="A52:A53"/>
    <mergeCell ref="B52:B53"/>
    <mergeCell ref="A54:A55"/>
    <mergeCell ref="B54:B55"/>
    <mergeCell ref="A44:A45"/>
    <mergeCell ref="B44:B45"/>
    <mergeCell ref="A46:A47"/>
    <mergeCell ref="B46:B47"/>
    <mergeCell ref="A48:A49"/>
    <mergeCell ref="B48:B49"/>
    <mergeCell ref="A38:A39"/>
    <mergeCell ref="B38:B39"/>
    <mergeCell ref="A40:A41"/>
    <mergeCell ref="B40:B41"/>
    <mergeCell ref="A42:A43"/>
    <mergeCell ref="B42:B43"/>
    <mergeCell ref="A32:A33"/>
    <mergeCell ref="B32:B33"/>
    <mergeCell ref="A34:A35"/>
    <mergeCell ref="B34:B35"/>
    <mergeCell ref="A36:A37"/>
    <mergeCell ref="B36:B37"/>
    <mergeCell ref="A25:A26"/>
    <mergeCell ref="B25:B26"/>
    <mergeCell ref="A27:A28"/>
    <mergeCell ref="B27:B28"/>
    <mergeCell ref="A29:A31"/>
    <mergeCell ref="B29:B31"/>
    <mergeCell ref="A18:A19"/>
    <mergeCell ref="B18:B19"/>
    <mergeCell ref="A20:A21"/>
    <mergeCell ref="B20:B21"/>
    <mergeCell ref="A22:A23"/>
    <mergeCell ref="B22:B23"/>
    <mergeCell ref="A11:A12"/>
    <mergeCell ref="B11:B12"/>
    <mergeCell ref="A14:A15"/>
    <mergeCell ref="B14:B15"/>
    <mergeCell ref="A16:A17"/>
    <mergeCell ref="B16:B17"/>
    <mergeCell ref="A9:A10"/>
    <mergeCell ref="B9:B10"/>
    <mergeCell ref="AB3:AB4"/>
    <mergeCell ref="A3:A4"/>
    <mergeCell ref="B3:B4"/>
    <mergeCell ref="C3:C4"/>
    <mergeCell ref="D3:D4"/>
    <mergeCell ref="A6:A8"/>
  </mergeCells>
  <pageMargins left="0.19685039370078741" right="0.11811023622047245" top="0.19685039370078741" bottom="0.15748031496062992" header="0" footer="0"/>
  <pageSetup paperSize="9" scale="55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3"/>
  <sheetViews>
    <sheetView topLeftCell="B1" workbookViewId="0">
      <pane xSplit="2" ySplit="5" topLeftCell="D40" activePane="bottomRight" state="frozen"/>
      <selection activeCell="B1" sqref="B1"/>
      <selection pane="topRight" activeCell="D1" sqref="D1"/>
      <selection pane="bottomLeft" activeCell="B6" sqref="B6"/>
      <selection pane="bottomRight" activeCell="AL4" sqref="AL4"/>
    </sheetView>
  </sheetViews>
  <sheetFormatPr defaultColWidth="8.85546875" defaultRowHeight="12.75" x14ac:dyDescent="0.2"/>
  <cols>
    <col min="1" max="1" width="6.28515625" customWidth="1"/>
    <col min="2" max="2" width="46.7109375" customWidth="1"/>
    <col min="3" max="3" width="12.5703125" customWidth="1"/>
    <col min="4" max="4" width="13" hidden="1" customWidth="1"/>
    <col min="5" max="6" width="11.42578125" hidden="1" customWidth="1"/>
    <col min="7" max="7" width="8.5703125" hidden="1" customWidth="1"/>
    <col min="8" max="8" width="8.85546875" hidden="1" customWidth="1"/>
    <col min="9" max="9" width="9" hidden="1" customWidth="1"/>
    <col min="10" max="10" width="8.85546875" hidden="1" customWidth="1"/>
    <col min="11" max="12" width="8.42578125" hidden="1" customWidth="1"/>
    <col min="13" max="17" width="8.85546875" hidden="1" customWidth="1"/>
    <col min="18" max="18" width="8.42578125" hidden="1" customWidth="1"/>
    <col min="19" max="19" width="9.7109375" hidden="1" customWidth="1"/>
    <col min="20" max="20" width="8.28515625" hidden="1" customWidth="1"/>
    <col min="21" max="21" width="9.85546875" hidden="1" customWidth="1"/>
    <col min="22" max="22" width="10.7109375" hidden="1" customWidth="1"/>
    <col min="23" max="23" width="9.7109375" hidden="1" customWidth="1"/>
    <col min="24" max="24" width="8.42578125" hidden="1" customWidth="1"/>
    <col min="25" max="25" width="8.85546875" hidden="1" customWidth="1"/>
    <col min="26" max="26" width="10" hidden="1" customWidth="1"/>
    <col min="27" max="27" width="8.85546875" hidden="1" customWidth="1"/>
    <col min="28" max="28" width="10.28515625" hidden="1" customWidth="1"/>
    <col min="29" max="29" width="8.85546875" customWidth="1"/>
    <col min="30" max="34" width="8.85546875" hidden="1" customWidth="1"/>
    <col min="35" max="35" width="8.7109375" hidden="1" customWidth="1"/>
  </cols>
  <sheetData>
    <row r="1" spans="1:35" ht="18.75" x14ac:dyDescent="0.3">
      <c r="A1" s="1" t="s">
        <v>0</v>
      </c>
      <c r="B1" s="1"/>
      <c r="C1" s="1"/>
      <c r="D1" s="1"/>
      <c r="E1" s="1"/>
      <c r="F1" s="1"/>
      <c r="G1" s="1"/>
      <c r="H1" s="2"/>
      <c r="I1" s="1"/>
      <c r="K1" s="1"/>
      <c r="L1" s="2"/>
      <c r="R1" s="1"/>
      <c r="S1" s="1"/>
      <c r="T1" s="1"/>
      <c r="U1" s="1"/>
      <c r="V1" s="1"/>
      <c r="W1" s="1"/>
      <c r="X1" s="1"/>
      <c r="Y1" s="1"/>
      <c r="AD1" s="1"/>
      <c r="AE1" s="1"/>
      <c r="AF1" s="1"/>
      <c r="AG1" s="1"/>
      <c r="AH1" s="2"/>
      <c r="AI1" s="2"/>
    </row>
    <row r="2" spans="1:35" ht="13.5" thickBot="1" x14ac:dyDescent="0.25">
      <c r="A2" s="3"/>
      <c r="B2" s="2"/>
      <c r="C2" s="2"/>
      <c r="D2" s="4"/>
      <c r="E2" s="5">
        <v>1</v>
      </c>
      <c r="F2" s="5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4">
        <v>11</v>
      </c>
      <c r="P2" s="4">
        <v>12</v>
      </c>
      <c r="Q2" s="4">
        <v>13</v>
      </c>
      <c r="R2" s="4">
        <v>14</v>
      </c>
      <c r="S2" s="4">
        <v>15</v>
      </c>
      <c r="T2" s="4">
        <v>16</v>
      </c>
      <c r="U2" s="4">
        <v>17</v>
      </c>
      <c r="V2" s="4">
        <v>18</v>
      </c>
      <c r="W2" s="4">
        <v>19</v>
      </c>
      <c r="X2" s="4">
        <v>20</v>
      </c>
      <c r="Y2" s="4">
        <v>21</v>
      </c>
      <c r="Z2" s="4">
        <v>22</v>
      </c>
      <c r="AA2" s="4">
        <v>23</v>
      </c>
      <c r="AB2" s="4">
        <v>24</v>
      </c>
      <c r="AC2" s="4">
        <v>25</v>
      </c>
      <c r="AD2" s="4">
        <v>26</v>
      </c>
      <c r="AE2" s="4">
        <v>27</v>
      </c>
      <c r="AF2" s="4">
        <v>28</v>
      </c>
      <c r="AG2" s="4">
        <v>29</v>
      </c>
      <c r="AH2" s="4">
        <v>30</v>
      </c>
      <c r="AI2" s="4">
        <v>31</v>
      </c>
    </row>
    <row r="3" spans="1:35" ht="15" customHeight="1" x14ac:dyDescent="0.2">
      <c r="A3" s="144" t="s">
        <v>1</v>
      </c>
      <c r="B3" s="146" t="s">
        <v>2</v>
      </c>
      <c r="C3" s="146" t="s">
        <v>3</v>
      </c>
      <c r="D3" s="129" t="s">
        <v>4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 t="s">
        <v>5</v>
      </c>
      <c r="S3" s="7"/>
      <c r="T3" s="7"/>
      <c r="U3" s="7"/>
      <c r="V3" s="7"/>
      <c r="W3" s="7"/>
      <c r="X3" s="7"/>
      <c r="Y3" s="7"/>
      <c r="Z3" s="9"/>
      <c r="AA3" s="7"/>
      <c r="AB3" s="7"/>
      <c r="AC3" s="191" t="s">
        <v>30</v>
      </c>
      <c r="AD3" s="7"/>
      <c r="AE3" s="7"/>
      <c r="AF3" s="7"/>
      <c r="AG3" s="7"/>
      <c r="AH3" s="7"/>
      <c r="AI3" s="7"/>
    </row>
    <row r="4" spans="1:35" ht="216" customHeight="1" thickBot="1" x14ac:dyDescent="0.25">
      <c r="A4" s="145"/>
      <c r="B4" s="147"/>
      <c r="C4" s="147"/>
      <c r="D4" s="130"/>
      <c r="E4" s="121" t="s">
        <v>6</v>
      </c>
      <c r="F4" s="122" t="s">
        <v>7</v>
      </c>
      <c r="G4" s="121" t="s">
        <v>8</v>
      </c>
      <c r="H4" s="121" t="s">
        <v>9</v>
      </c>
      <c r="I4" s="121" t="s">
        <v>10</v>
      </c>
      <c r="J4" s="121" t="s">
        <v>11</v>
      </c>
      <c r="K4" s="121" t="s">
        <v>12</v>
      </c>
      <c r="L4" s="121" t="s">
        <v>13</v>
      </c>
      <c r="M4" s="121" t="s">
        <v>14</v>
      </c>
      <c r="N4" s="121" t="s">
        <v>15</v>
      </c>
      <c r="O4" s="121" t="s">
        <v>16</v>
      </c>
      <c r="P4" s="121" t="s">
        <v>17</v>
      </c>
      <c r="Q4" s="121" t="s">
        <v>18</v>
      </c>
      <c r="R4" s="121" t="s">
        <v>19</v>
      </c>
      <c r="S4" s="121" t="s">
        <v>20</v>
      </c>
      <c r="T4" s="121" t="s">
        <v>21</v>
      </c>
      <c r="U4" s="121" t="s">
        <v>22</v>
      </c>
      <c r="V4" s="121" t="s">
        <v>23</v>
      </c>
      <c r="W4" s="121" t="s">
        <v>24</v>
      </c>
      <c r="X4" s="121" t="s">
        <v>25</v>
      </c>
      <c r="Y4" s="121" t="s">
        <v>26</v>
      </c>
      <c r="Z4" s="121" t="s">
        <v>27</v>
      </c>
      <c r="AA4" s="121" t="s">
        <v>28</v>
      </c>
      <c r="AB4" s="127" t="s">
        <v>29</v>
      </c>
      <c r="AC4" s="196"/>
      <c r="AD4" s="126" t="s">
        <v>31</v>
      </c>
      <c r="AE4" s="121" t="s">
        <v>32</v>
      </c>
      <c r="AF4" s="121" t="s">
        <v>33</v>
      </c>
      <c r="AG4" s="121" t="s">
        <v>34</v>
      </c>
      <c r="AH4" s="121" t="s">
        <v>35</v>
      </c>
      <c r="AI4" s="121" t="s">
        <v>36</v>
      </c>
    </row>
    <row r="5" spans="1:35" ht="15.75" thickBot="1" x14ac:dyDescent="0.3">
      <c r="A5" s="10" t="s">
        <v>37</v>
      </c>
      <c r="B5" s="11" t="s">
        <v>38</v>
      </c>
      <c r="C5" s="12" t="s">
        <v>39</v>
      </c>
      <c r="D5" s="13">
        <f>E5+F5+G5+H5+I5+J5+K5+L5+M5+N5+O5+P5+Q5+R5+S5+T5+U5+V5+W5+X5+Y5+Z5+AA5+AB5+AC5+AD5+AE5+AF5+AG5+AH5+AI5</f>
        <v>8366.2249999999985</v>
      </c>
      <c r="E5" s="13">
        <f>E8+E15+E26+E28+E31+E33+E35+E37+E39+E41+E43+E45+E47+E49+E51+E53+E55+E57+E59+E61+E63+E65</f>
        <v>26.25</v>
      </c>
      <c r="F5" s="13">
        <f t="shared" ref="F5:AI5" si="0">F8+F15+F26+F28+F31+F33+F35+F37+F39+F41+F43+F45+F47+F49+F51+F53+F55+F57+F59+F61+F63+F65</f>
        <v>520.51499999999999</v>
      </c>
      <c r="G5" s="13">
        <f t="shared" si="0"/>
        <v>1.3240000000000001</v>
      </c>
      <c r="H5" s="13">
        <f t="shared" si="0"/>
        <v>46.024000000000001</v>
      </c>
      <c r="I5" s="13">
        <f t="shared" si="0"/>
        <v>122.694</v>
      </c>
      <c r="J5" s="13">
        <f t="shared" si="0"/>
        <v>255.39499999999998</v>
      </c>
      <c r="K5" s="13">
        <f t="shared" si="0"/>
        <v>10.170999999999999</v>
      </c>
      <c r="L5" s="13">
        <f t="shared" si="0"/>
        <v>83.254000000000005</v>
      </c>
      <c r="M5" s="13">
        <f t="shared" si="0"/>
        <v>419.66</v>
      </c>
      <c r="N5" s="13">
        <f t="shared" si="0"/>
        <v>2.6469999999999998</v>
      </c>
      <c r="O5" s="13">
        <f t="shared" si="0"/>
        <v>2.6469999999999998</v>
      </c>
      <c r="P5" s="13">
        <f t="shared" si="0"/>
        <v>378.98399999999998</v>
      </c>
      <c r="Q5" s="13">
        <f t="shared" si="0"/>
        <v>811.81099999999992</v>
      </c>
      <c r="R5" s="13">
        <f t="shared" si="0"/>
        <v>237.92100000000002</v>
      </c>
      <c r="S5" s="13">
        <f t="shared" si="0"/>
        <v>160.74700000000001</v>
      </c>
      <c r="T5" s="13">
        <f t="shared" si="0"/>
        <v>150.42100000000002</v>
      </c>
      <c r="U5" s="13">
        <f t="shared" si="0"/>
        <v>307.99699999999996</v>
      </c>
      <c r="V5" s="13">
        <f t="shared" si="0"/>
        <v>149.09700000000001</v>
      </c>
      <c r="W5" s="13">
        <f t="shared" si="0"/>
        <v>309.54699999999997</v>
      </c>
      <c r="X5" s="13">
        <f t="shared" si="0"/>
        <v>2.6469999999999998</v>
      </c>
      <c r="Y5" s="13">
        <f t="shared" si="0"/>
        <v>190.125</v>
      </c>
      <c r="Z5" s="13">
        <f>Z8+Z15+Z26+Z28+Z31+Z33+Z35+Z37+Z39+Z41+Z43+Z45+Z47+Z49+Z51+Z53+Z55+Z57+Z59+Z61+Z63+Z65</f>
        <v>1485.2360000000001</v>
      </c>
      <c r="AA5" s="13">
        <f t="shared" si="0"/>
        <v>45.021999999999998</v>
      </c>
      <c r="AB5" s="13">
        <f t="shared" si="0"/>
        <v>1046.4859999999999</v>
      </c>
      <c r="AC5" s="80">
        <f t="shared" si="0"/>
        <v>264.84699999999998</v>
      </c>
      <c r="AD5" s="13">
        <f t="shared" si="0"/>
        <v>297.62200000000001</v>
      </c>
      <c r="AE5" s="13">
        <f t="shared" si="0"/>
        <v>1.325</v>
      </c>
      <c r="AF5" s="13">
        <f t="shared" si="0"/>
        <v>169.947</v>
      </c>
      <c r="AG5" s="13">
        <f t="shared" si="0"/>
        <v>325.46800000000002</v>
      </c>
      <c r="AH5" s="13">
        <f t="shared" si="0"/>
        <v>507.84699999999998</v>
      </c>
      <c r="AI5" s="13">
        <f t="shared" si="0"/>
        <v>32.546999999999997</v>
      </c>
    </row>
    <row r="6" spans="1:35" s="18" customFormat="1" ht="15" x14ac:dyDescent="0.25">
      <c r="A6" s="131">
        <v>1</v>
      </c>
      <c r="B6" s="14" t="s">
        <v>40</v>
      </c>
      <c r="C6" s="15" t="s">
        <v>41</v>
      </c>
      <c r="D6" s="16">
        <f>E6+F6+G6+H6+I6+J6+K6+L6+M6+N6+O6+P6+Q6+R6+S6+T6+U6+V6+W6+X6+Y6+Z6+AA6+AB6+AC6+AD6+AE6+AF6+AG6+AH6+AI6</f>
        <v>3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>
        <v>1</v>
      </c>
      <c r="R6" s="17">
        <v>0</v>
      </c>
      <c r="S6" s="17">
        <v>0</v>
      </c>
      <c r="T6" s="17"/>
      <c r="U6" s="17">
        <v>1</v>
      </c>
      <c r="V6" s="17"/>
      <c r="W6" s="17"/>
      <c r="X6" s="17"/>
      <c r="Y6" s="17">
        <v>1</v>
      </c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s="24" customFormat="1" ht="15" x14ac:dyDescent="0.25">
      <c r="A7" s="132"/>
      <c r="B7" s="19"/>
      <c r="C7" s="20" t="s">
        <v>42</v>
      </c>
      <c r="D7" s="21">
        <f t="shared" ref="D7:D70" si="1">E7+F7+G7+H7+I7+J7+K7+L7+M7+N7+O7+P7+Q7+R7+S7+T7+U7+V7+W7+X7+Y7+Z7+AA7+AB7+AC7+AD7+AE7+AF7+AG7+AH7+AI7</f>
        <v>0.60000000000000009</v>
      </c>
      <c r="E7" s="22">
        <f t="shared" ref="E7:V8" si="2">E9+E11</f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2">
        <f t="shared" si="2"/>
        <v>0</v>
      </c>
      <c r="K7" s="23">
        <f t="shared" si="2"/>
        <v>0</v>
      </c>
      <c r="L7" s="23">
        <f t="shared" si="2"/>
        <v>0</v>
      </c>
      <c r="M7" s="23">
        <f t="shared" si="2"/>
        <v>0</v>
      </c>
      <c r="N7" s="22">
        <f t="shared" si="2"/>
        <v>0</v>
      </c>
      <c r="O7" s="22">
        <f t="shared" si="2"/>
        <v>0</v>
      </c>
      <c r="P7" s="22">
        <f t="shared" si="2"/>
        <v>0</v>
      </c>
      <c r="Q7" s="22">
        <f t="shared" si="2"/>
        <v>0.2</v>
      </c>
      <c r="R7" s="22">
        <f t="shared" si="2"/>
        <v>0</v>
      </c>
      <c r="S7" s="22">
        <f t="shared" si="2"/>
        <v>0</v>
      </c>
      <c r="T7" s="22">
        <f t="shared" si="2"/>
        <v>0</v>
      </c>
      <c r="U7" s="22">
        <f t="shared" si="2"/>
        <v>0.2</v>
      </c>
      <c r="V7" s="22">
        <f t="shared" si="2"/>
        <v>0</v>
      </c>
      <c r="W7" s="22">
        <f>W9+W11</f>
        <v>0</v>
      </c>
      <c r="X7" s="22">
        <f t="shared" ref="X7:AI8" si="3">X9+X11</f>
        <v>0</v>
      </c>
      <c r="Y7" s="22">
        <f t="shared" si="3"/>
        <v>0.2</v>
      </c>
      <c r="Z7" s="22">
        <f t="shared" si="3"/>
        <v>0</v>
      </c>
      <c r="AA7" s="22">
        <f t="shared" si="3"/>
        <v>0</v>
      </c>
      <c r="AB7" s="22">
        <f t="shared" si="3"/>
        <v>0</v>
      </c>
      <c r="AC7" s="22">
        <f t="shared" si="3"/>
        <v>0</v>
      </c>
      <c r="AD7" s="22">
        <f t="shared" si="3"/>
        <v>0</v>
      </c>
      <c r="AE7" s="22">
        <f t="shared" si="3"/>
        <v>0</v>
      </c>
      <c r="AF7" s="23">
        <f t="shared" si="3"/>
        <v>0</v>
      </c>
      <c r="AG7" s="23">
        <f t="shared" si="3"/>
        <v>0</v>
      </c>
      <c r="AH7" s="22">
        <f t="shared" si="3"/>
        <v>0</v>
      </c>
      <c r="AI7" s="23">
        <f t="shared" si="3"/>
        <v>0</v>
      </c>
    </row>
    <row r="8" spans="1:35" s="24" customFormat="1" ht="15" x14ac:dyDescent="0.25">
      <c r="A8" s="133"/>
      <c r="B8" s="25" t="s">
        <v>43</v>
      </c>
      <c r="C8" s="20" t="s">
        <v>39</v>
      </c>
      <c r="D8" s="21">
        <f t="shared" si="1"/>
        <v>476.70000000000005</v>
      </c>
      <c r="E8" s="22">
        <f t="shared" si="2"/>
        <v>0</v>
      </c>
      <c r="F8" s="22">
        <f t="shared" si="2"/>
        <v>0</v>
      </c>
      <c r="G8" s="22">
        <f t="shared" si="2"/>
        <v>0</v>
      </c>
      <c r="H8" s="22">
        <f t="shared" si="2"/>
        <v>0</v>
      </c>
      <c r="I8" s="22">
        <f t="shared" si="2"/>
        <v>0</v>
      </c>
      <c r="J8" s="22">
        <f t="shared" si="2"/>
        <v>0</v>
      </c>
      <c r="K8" s="23">
        <f t="shared" si="2"/>
        <v>0</v>
      </c>
      <c r="L8" s="23">
        <f t="shared" si="2"/>
        <v>0</v>
      </c>
      <c r="M8" s="23">
        <f t="shared" si="2"/>
        <v>0</v>
      </c>
      <c r="N8" s="22">
        <f t="shared" si="2"/>
        <v>0</v>
      </c>
      <c r="O8" s="22">
        <f t="shared" si="2"/>
        <v>0</v>
      </c>
      <c r="P8" s="22">
        <f t="shared" si="2"/>
        <v>0</v>
      </c>
      <c r="Q8" s="22">
        <f t="shared" si="2"/>
        <v>158.9</v>
      </c>
      <c r="R8" s="22">
        <f t="shared" si="2"/>
        <v>0</v>
      </c>
      <c r="S8" s="22">
        <f t="shared" si="2"/>
        <v>0</v>
      </c>
      <c r="T8" s="22">
        <f t="shared" si="2"/>
        <v>0</v>
      </c>
      <c r="U8" s="22">
        <f t="shared" si="2"/>
        <v>158.9</v>
      </c>
      <c r="V8" s="22">
        <f t="shared" si="2"/>
        <v>0</v>
      </c>
      <c r="W8" s="22">
        <f>W10+W12</f>
        <v>0</v>
      </c>
      <c r="X8" s="22">
        <f t="shared" si="3"/>
        <v>0</v>
      </c>
      <c r="Y8" s="22">
        <f t="shared" si="3"/>
        <v>158.9</v>
      </c>
      <c r="Z8" s="22">
        <f t="shared" si="3"/>
        <v>0</v>
      </c>
      <c r="AA8" s="22">
        <f t="shared" si="3"/>
        <v>0</v>
      </c>
      <c r="AB8" s="22">
        <f t="shared" si="3"/>
        <v>0</v>
      </c>
      <c r="AC8" s="22">
        <f t="shared" si="3"/>
        <v>0</v>
      </c>
      <c r="AD8" s="22">
        <f t="shared" si="3"/>
        <v>0</v>
      </c>
      <c r="AE8" s="22">
        <f t="shared" si="3"/>
        <v>0</v>
      </c>
      <c r="AF8" s="23">
        <f t="shared" si="3"/>
        <v>0</v>
      </c>
      <c r="AG8" s="23">
        <f t="shared" si="3"/>
        <v>0</v>
      </c>
      <c r="AH8" s="22">
        <f t="shared" si="3"/>
        <v>0</v>
      </c>
      <c r="AI8" s="23">
        <f t="shared" si="3"/>
        <v>0</v>
      </c>
    </row>
    <row r="9" spans="1:35" s="24" customFormat="1" ht="15" x14ac:dyDescent="0.25">
      <c r="A9" s="142" t="s">
        <v>44</v>
      </c>
      <c r="B9" s="136" t="s">
        <v>45</v>
      </c>
      <c r="C9" s="26" t="s">
        <v>42</v>
      </c>
      <c r="D9" s="27">
        <f t="shared" si="1"/>
        <v>0</v>
      </c>
      <c r="E9" s="28"/>
      <c r="F9" s="28"/>
      <c r="G9" s="28"/>
      <c r="H9" s="28"/>
      <c r="I9" s="28"/>
      <c r="J9" s="28"/>
      <c r="K9" s="28"/>
      <c r="L9" s="29"/>
      <c r="M9" s="29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30"/>
    </row>
    <row r="10" spans="1:35" s="24" customFormat="1" ht="15" x14ac:dyDescent="0.25">
      <c r="A10" s="143"/>
      <c r="B10" s="137"/>
      <c r="C10" s="26" t="s">
        <v>39</v>
      </c>
      <c r="D10" s="27">
        <f t="shared" si="1"/>
        <v>0</v>
      </c>
      <c r="E10" s="28"/>
      <c r="F10" s="28"/>
      <c r="G10" s="28"/>
      <c r="H10" s="28"/>
      <c r="I10" s="28"/>
      <c r="J10" s="28"/>
      <c r="K10" s="28"/>
      <c r="L10" s="29"/>
      <c r="M10" s="29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30"/>
    </row>
    <row r="11" spans="1:35" s="24" customFormat="1" ht="15" x14ac:dyDescent="0.25">
      <c r="A11" s="134" t="s">
        <v>46</v>
      </c>
      <c r="B11" s="136" t="s">
        <v>47</v>
      </c>
      <c r="C11" s="26" t="s">
        <v>42</v>
      </c>
      <c r="D11" s="27">
        <f t="shared" si="1"/>
        <v>0.60000000000000009</v>
      </c>
      <c r="E11" s="31"/>
      <c r="F11" s="31"/>
      <c r="G11" s="31"/>
      <c r="H11" s="31"/>
      <c r="I11" s="31"/>
      <c r="J11" s="31"/>
      <c r="K11" s="32"/>
      <c r="L11" s="31"/>
      <c r="M11" s="31"/>
      <c r="N11" s="31"/>
      <c r="O11" s="31"/>
      <c r="P11" s="31"/>
      <c r="Q11" s="32">
        <v>0.2</v>
      </c>
      <c r="R11" s="31"/>
      <c r="S11" s="31"/>
      <c r="T11" s="31"/>
      <c r="U11" s="32">
        <v>0.2</v>
      </c>
      <c r="V11" s="31"/>
      <c r="W11" s="31"/>
      <c r="X11" s="31"/>
      <c r="Y11" s="32">
        <v>0.2</v>
      </c>
      <c r="Z11" s="31"/>
      <c r="AA11" s="31"/>
      <c r="AB11" s="31"/>
      <c r="AC11" s="31"/>
      <c r="AD11" s="31"/>
      <c r="AE11" s="31"/>
      <c r="AF11" s="32"/>
      <c r="AG11" s="32"/>
      <c r="AH11" s="31"/>
      <c r="AI11" s="31"/>
    </row>
    <row r="12" spans="1:35" s="24" customFormat="1" ht="15" x14ac:dyDescent="0.25">
      <c r="A12" s="135"/>
      <c r="B12" s="137"/>
      <c r="C12" s="26" t="s">
        <v>39</v>
      </c>
      <c r="D12" s="27">
        <f t="shared" si="1"/>
        <v>476.70000000000005</v>
      </c>
      <c r="E12" s="31"/>
      <c r="F12" s="31"/>
      <c r="G12" s="31"/>
      <c r="H12" s="31"/>
      <c r="I12" s="31"/>
      <c r="J12" s="31"/>
      <c r="K12" s="32"/>
      <c r="L12" s="31"/>
      <c r="M12" s="31"/>
      <c r="N12" s="31"/>
      <c r="O12" s="31"/>
      <c r="P12" s="31"/>
      <c r="Q12" s="32">
        <v>158.9</v>
      </c>
      <c r="R12" s="31"/>
      <c r="S12" s="31"/>
      <c r="T12" s="31"/>
      <c r="U12" s="32">
        <v>158.9</v>
      </c>
      <c r="V12" s="31"/>
      <c r="W12" s="31"/>
      <c r="X12" s="31"/>
      <c r="Y12" s="32">
        <v>158.9</v>
      </c>
      <c r="Z12" s="31"/>
      <c r="AA12" s="31"/>
      <c r="AB12" s="31"/>
      <c r="AC12" s="31"/>
      <c r="AD12" s="31"/>
      <c r="AE12" s="31"/>
      <c r="AF12" s="32"/>
      <c r="AG12" s="32"/>
      <c r="AH12" s="31"/>
      <c r="AI12" s="31"/>
    </row>
    <row r="13" spans="1:35" s="24" customFormat="1" ht="23.45" customHeight="1" thickBot="1" x14ac:dyDescent="0.3">
      <c r="A13" s="120" t="s">
        <v>48</v>
      </c>
      <c r="B13" s="34" t="s">
        <v>49</v>
      </c>
      <c r="C13" s="35" t="s">
        <v>39</v>
      </c>
      <c r="D13" s="36">
        <f t="shared" si="1"/>
        <v>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s="24" customFormat="1" ht="15" customHeight="1" x14ac:dyDescent="0.25">
      <c r="A14" s="138" t="s">
        <v>50</v>
      </c>
      <c r="B14" s="140" t="s">
        <v>51</v>
      </c>
      <c r="C14" s="38" t="s">
        <v>41</v>
      </c>
      <c r="D14" s="16">
        <f t="shared" si="1"/>
        <v>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35" s="24" customFormat="1" ht="15.75" thickBot="1" x14ac:dyDescent="0.3">
      <c r="A15" s="139"/>
      <c r="B15" s="141"/>
      <c r="C15" s="40" t="s">
        <v>39</v>
      </c>
      <c r="D15" s="27">
        <f t="shared" si="1"/>
        <v>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</row>
    <row r="16" spans="1:35" s="24" customFormat="1" ht="15" hidden="1" customHeight="1" x14ac:dyDescent="0.25">
      <c r="A16" s="148" t="s">
        <v>52</v>
      </c>
      <c r="B16" s="149" t="s">
        <v>53</v>
      </c>
      <c r="C16" s="26" t="s">
        <v>54</v>
      </c>
      <c r="D16" s="27">
        <f t="shared" si="1"/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</row>
    <row r="17" spans="1:35" s="24" customFormat="1" ht="15" hidden="1" customHeight="1" x14ac:dyDescent="0.25">
      <c r="A17" s="139"/>
      <c r="B17" s="150"/>
      <c r="C17" s="26" t="s">
        <v>39</v>
      </c>
      <c r="D17" s="27">
        <f t="shared" si="1"/>
        <v>0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 s="24" customFormat="1" ht="15" hidden="1" customHeight="1" x14ac:dyDescent="0.25">
      <c r="A18" s="148" t="s">
        <v>55</v>
      </c>
      <c r="B18" s="151" t="s">
        <v>56</v>
      </c>
      <c r="C18" s="26" t="s">
        <v>57</v>
      </c>
      <c r="D18" s="27">
        <f t="shared" si="1"/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35" s="24" customFormat="1" ht="18.600000000000001" hidden="1" customHeight="1" x14ac:dyDescent="0.25">
      <c r="A19" s="139"/>
      <c r="B19" s="152"/>
      <c r="C19" s="26" t="s">
        <v>39</v>
      </c>
      <c r="D19" s="27">
        <f t="shared" si="1"/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 s="24" customFormat="1" ht="15" hidden="1" customHeight="1" x14ac:dyDescent="0.25">
      <c r="A20" s="148" t="s">
        <v>58</v>
      </c>
      <c r="B20" s="151" t="s">
        <v>59</v>
      </c>
      <c r="C20" s="26" t="s">
        <v>57</v>
      </c>
      <c r="D20" s="27">
        <f t="shared" si="1"/>
        <v>0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</row>
    <row r="21" spans="1:35" s="24" customFormat="1" ht="15" hidden="1" customHeight="1" x14ac:dyDescent="0.25">
      <c r="A21" s="139"/>
      <c r="B21" s="152"/>
      <c r="C21" s="26" t="s">
        <v>39</v>
      </c>
      <c r="D21" s="27">
        <f t="shared" si="1"/>
        <v>0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</row>
    <row r="22" spans="1:35" s="24" customFormat="1" ht="15" hidden="1" customHeight="1" x14ac:dyDescent="0.25">
      <c r="A22" s="148" t="s">
        <v>60</v>
      </c>
      <c r="B22" s="149" t="s">
        <v>61</v>
      </c>
      <c r="C22" s="26" t="s">
        <v>62</v>
      </c>
      <c r="D22" s="27">
        <f t="shared" si="1"/>
        <v>0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</row>
    <row r="23" spans="1:35" s="24" customFormat="1" ht="15" hidden="1" customHeight="1" x14ac:dyDescent="0.25">
      <c r="A23" s="139"/>
      <c r="B23" s="150"/>
      <c r="C23" s="26" t="s">
        <v>39</v>
      </c>
      <c r="D23" s="27">
        <f t="shared" si="1"/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 s="24" customFormat="1" ht="22.9" hidden="1" customHeight="1" x14ac:dyDescent="0.25">
      <c r="A24" s="43" t="s">
        <v>63</v>
      </c>
      <c r="B24" s="44" t="s">
        <v>64</v>
      </c>
      <c r="C24" s="45" t="s">
        <v>39</v>
      </c>
      <c r="D24" s="27">
        <f t="shared" si="1"/>
        <v>0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 s="24" customFormat="1" ht="15" x14ac:dyDescent="0.25">
      <c r="A25" s="153" t="s">
        <v>65</v>
      </c>
      <c r="B25" s="155" t="s">
        <v>66</v>
      </c>
      <c r="C25" s="46" t="s">
        <v>67</v>
      </c>
      <c r="D25" s="27">
        <f t="shared" si="1"/>
        <v>1.7200000000000002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29">
        <v>0.1</v>
      </c>
      <c r="S25" s="29">
        <v>0.12</v>
      </c>
      <c r="T25" s="47">
        <v>0.1</v>
      </c>
      <c r="U25" s="29">
        <v>0.1</v>
      </c>
      <c r="V25" s="29">
        <v>0.1</v>
      </c>
      <c r="W25" s="28"/>
      <c r="X25" s="28"/>
      <c r="Y25" s="28"/>
      <c r="Z25" s="29">
        <v>0.6</v>
      </c>
      <c r="AA25" s="28"/>
      <c r="AB25" s="29">
        <v>0.6</v>
      </c>
      <c r="AC25" s="28"/>
      <c r="AD25" s="28"/>
      <c r="AE25" s="28"/>
      <c r="AF25" s="28"/>
      <c r="AG25" s="29"/>
      <c r="AH25" s="28"/>
      <c r="AI25" s="28"/>
    </row>
    <row r="26" spans="1:35" s="24" customFormat="1" ht="15.75" thickBot="1" x14ac:dyDescent="0.3">
      <c r="A26" s="154"/>
      <c r="B26" s="156"/>
      <c r="C26" s="48" t="s">
        <v>39</v>
      </c>
      <c r="D26" s="36">
        <f t="shared" si="1"/>
        <v>1001.4099999999999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/>
      <c r="R26" s="50">
        <v>58.22</v>
      </c>
      <c r="S26" s="50">
        <v>69.87</v>
      </c>
      <c r="T26" s="36">
        <v>58.22</v>
      </c>
      <c r="U26" s="50">
        <v>58.22</v>
      </c>
      <c r="V26" s="50">
        <v>58.22</v>
      </c>
      <c r="W26" s="49"/>
      <c r="X26" s="49"/>
      <c r="Y26" s="49"/>
      <c r="Z26" s="50">
        <v>349.33</v>
      </c>
      <c r="AA26" s="49"/>
      <c r="AB26" s="50">
        <v>349.33</v>
      </c>
      <c r="AC26" s="49"/>
      <c r="AD26" s="51"/>
      <c r="AE26" s="49"/>
      <c r="AF26" s="49"/>
      <c r="AG26" s="49"/>
      <c r="AH26" s="49"/>
      <c r="AI26" s="49"/>
    </row>
    <row r="27" spans="1:35" s="24" customFormat="1" ht="15" x14ac:dyDescent="0.25">
      <c r="A27" s="153" t="s">
        <v>68</v>
      </c>
      <c r="B27" s="155" t="s">
        <v>69</v>
      </c>
      <c r="C27" s="52" t="s">
        <v>42</v>
      </c>
      <c r="D27" s="53">
        <f t="shared" si="1"/>
        <v>0.2</v>
      </c>
      <c r="E27" s="54"/>
      <c r="F27" s="54"/>
      <c r="G27" s="54"/>
      <c r="H27" s="54"/>
      <c r="I27" s="55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6"/>
      <c r="U27" s="54"/>
      <c r="V27" s="54"/>
      <c r="W27" s="54"/>
      <c r="X27" s="54"/>
      <c r="Y27" s="54"/>
      <c r="Z27" s="55"/>
      <c r="AA27" s="54">
        <v>0.2</v>
      </c>
      <c r="AB27" s="54"/>
      <c r="AC27" s="54"/>
      <c r="AD27" s="54"/>
      <c r="AE27" s="54"/>
      <c r="AF27" s="54"/>
      <c r="AG27" s="54"/>
      <c r="AH27" s="54"/>
      <c r="AI27" s="54"/>
    </row>
    <row r="28" spans="1:35" s="24" customFormat="1" ht="15.75" thickBot="1" x14ac:dyDescent="0.3">
      <c r="A28" s="154"/>
      <c r="B28" s="156"/>
      <c r="C28" s="45" t="s">
        <v>39</v>
      </c>
      <c r="D28" s="36">
        <f t="shared" si="1"/>
        <v>42.375</v>
      </c>
      <c r="E28" s="50"/>
      <c r="F28" s="50"/>
      <c r="G28" s="50"/>
      <c r="H28" s="50"/>
      <c r="I28" s="51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36"/>
      <c r="U28" s="50"/>
      <c r="V28" s="50"/>
      <c r="W28" s="50"/>
      <c r="X28" s="50"/>
      <c r="Y28" s="50"/>
      <c r="Z28" s="51"/>
      <c r="AA28" s="50">
        <v>42.375</v>
      </c>
      <c r="AB28" s="50"/>
      <c r="AC28" s="50"/>
      <c r="AD28" s="50"/>
      <c r="AE28" s="50"/>
      <c r="AF28" s="50"/>
      <c r="AG28" s="50"/>
      <c r="AH28" s="50"/>
      <c r="AI28" s="50"/>
    </row>
    <row r="29" spans="1:35" s="24" customFormat="1" ht="15" x14ac:dyDescent="0.25">
      <c r="A29" s="153" t="s">
        <v>70</v>
      </c>
      <c r="B29" s="158" t="s">
        <v>71</v>
      </c>
      <c r="C29" s="46" t="s">
        <v>42</v>
      </c>
      <c r="D29" s="53">
        <f t="shared" si="1"/>
        <v>3.2960000000000003</v>
      </c>
      <c r="E29" s="39"/>
      <c r="F29" s="39">
        <v>0.41199999999999998</v>
      </c>
      <c r="G29" s="39"/>
      <c r="H29" s="39"/>
      <c r="I29" s="39"/>
      <c r="J29" s="39">
        <v>0.128</v>
      </c>
      <c r="K29" s="39"/>
      <c r="L29" s="39"/>
      <c r="M29" s="39">
        <v>9.1999999999999998E-2</v>
      </c>
      <c r="N29" s="39"/>
      <c r="O29" s="57"/>
      <c r="P29" s="57"/>
      <c r="Q29" s="57">
        <v>0.21</v>
      </c>
      <c r="R29" s="57"/>
      <c r="S29" s="57"/>
      <c r="T29" s="57"/>
      <c r="U29" s="57"/>
      <c r="V29" s="57"/>
      <c r="W29" s="56">
        <v>0.14199999999999999</v>
      </c>
      <c r="X29" s="57"/>
      <c r="Y29" s="39"/>
      <c r="Z29" s="56">
        <v>0.86699999999999999</v>
      </c>
      <c r="AA29" s="57"/>
      <c r="AB29" s="57">
        <v>0.33</v>
      </c>
      <c r="AC29" s="57">
        <v>0.124</v>
      </c>
      <c r="AD29" s="39">
        <v>0.19800000000000001</v>
      </c>
      <c r="AE29" s="39"/>
      <c r="AF29" s="39"/>
      <c r="AG29" s="39">
        <v>0.122</v>
      </c>
      <c r="AH29" s="39">
        <v>0.67100000000000004</v>
      </c>
      <c r="AI29" s="57"/>
    </row>
    <row r="30" spans="1:35" s="24" customFormat="1" ht="15" x14ac:dyDescent="0.25">
      <c r="A30" s="157"/>
      <c r="B30" s="159"/>
      <c r="C30" s="26" t="s">
        <v>72</v>
      </c>
      <c r="D30" s="58">
        <f t="shared" si="1"/>
        <v>21</v>
      </c>
      <c r="E30" s="41"/>
      <c r="F30" s="41">
        <v>1</v>
      </c>
      <c r="G30" s="41"/>
      <c r="H30" s="41"/>
      <c r="I30" s="41"/>
      <c r="J30" s="41">
        <v>2</v>
      </c>
      <c r="K30" s="41"/>
      <c r="L30" s="41"/>
      <c r="M30" s="41">
        <v>2</v>
      </c>
      <c r="N30" s="41"/>
      <c r="O30" s="59"/>
      <c r="P30" s="59"/>
      <c r="Q30" s="59">
        <v>3</v>
      </c>
      <c r="R30" s="59"/>
      <c r="S30" s="59"/>
      <c r="T30" s="59"/>
      <c r="U30" s="59"/>
      <c r="V30" s="59"/>
      <c r="W30" s="41">
        <v>2</v>
      </c>
      <c r="X30" s="59"/>
      <c r="Y30" s="41"/>
      <c r="Z30" s="41">
        <v>2</v>
      </c>
      <c r="AA30" s="59"/>
      <c r="AB30" s="59">
        <v>0</v>
      </c>
      <c r="AC30" s="59">
        <v>2</v>
      </c>
      <c r="AD30" s="41">
        <v>3</v>
      </c>
      <c r="AE30" s="41"/>
      <c r="AF30" s="41"/>
      <c r="AG30" s="41">
        <v>2</v>
      </c>
      <c r="AH30" s="41">
        <v>2</v>
      </c>
      <c r="AI30" s="59"/>
    </row>
    <row r="31" spans="1:35" s="24" customFormat="1" ht="15.75" thickBot="1" x14ac:dyDescent="0.3">
      <c r="A31" s="154"/>
      <c r="B31" s="160"/>
      <c r="C31" s="48" t="s">
        <v>39</v>
      </c>
      <c r="D31" s="36">
        <f t="shared" si="1"/>
        <v>3698.0059999999999</v>
      </c>
      <c r="E31" s="60"/>
      <c r="F31" s="36">
        <v>390.4</v>
      </c>
      <c r="G31" s="60"/>
      <c r="H31" s="60"/>
      <c r="I31" s="36"/>
      <c r="J31" s="36">
        <v>220.1</v>
      </c>
      <c r="K31" s="60"/>
      <c r="L31" s="36"/>
      <c r="M31" s="36">
        <v>224.3</v>
      </c>
      <c r="N31" s="36"/>
      <c r="O31" s="61"/>
      <c r="P31" s="61"/>
      <c r="Q31" s="61">
        <v>342</v>
      </c>
      <c r="R31" s="61"/>
      <c r="S31" s="61"/>
      <c r="T31" s="61"/>
      <c r="U31" s="61"/>
      <c r="V31" s="61"/>
      <c r="W31" s="36">
        <v>292</v>
      </c>
      <c r="X31" s="61"/>
      <c r="Y31" s="36"/>
      <c r="Z31" s="36">
        <v>801.5</v>
      </c>
      <c r="AA31" s="61"/>
      <c r="AB31" s="61">
        <v>304.7</v>
      </c>
      <c r="AC31" s="61">
        <v>200.1</v>
      </c>
      <c r="AD31" s="36">
        <v>273.30599999999998</v>
      </c>
      <c r="AE31" s="60"/>
      <c r="AF31" s="36"/>
      <c r="AG31" s="36">
        <v>187.1</v>
      </c>
      <c r="AH31" s="36">
        <v>462.5</v>
      </c>
      <c r="AI31" s="61"/>
    </row>
    <row r="32" spans="1:35" s="24" customFormat="1" ht="15" customHeight="1" x14ac:dyDescent="0.25">
      <c r="A32" s="153" t="s">
        <v>73</v>
      </c>
      <c r="B32" s="158" t="s">
        <v>74</v>
      </c>
      <c r="C32" s="52" t="s">
        <v>42</v>
      </c>
      <c r="D32" s="53">
        <f t="shared" si="1"/>
        <v>0</v>
      </c>
      <c r="E32" s="55"/>
      <c r="F32" s="55"/>
      <c r="G32" s="55"/>
      <c r="H32" s="55"/>
      <c r="I32" s="55"/>
      <c r="J32" s="55"/>
      <c r="K32" s="54"/>
      <c r="L32" s="55"/>
      <c r="M32" s="55"/>
      <c r="N32" s="55"/>
      <c r="O32" s="56"/>
      <c r="P32" s="54"/>
      <c r="Q32" s="54"/>
      <c r="R32" s="55"/>
      <c r="S32" s="54"/>
      <c r="T32" s="56"/>
      <c r="U32" s="54"/>
      <c r="V32" s="55"/>
      <c r="W32" s="54"/>
      <c r="X32" s="55"/>
      <c r="Y32" s="55"/>
      <c r="Z32" s="54"/>
      <c r="AA32" s="55"/>
      <c r="AB32" s="55"/>
      <c r="AC32" s="55"/>
      <c r="AD32" s="55"/>
      <c r="AE32" s="55"/>
      <c r="AF32" s="55"/>
      <c r="AG32" s="55"/>
      <c r="AH32" s="55"/>
      <c r="AI32" s="55"/>
    </row>
    <row r="33" spans="1:35" s="24" customFormat="1" ht="15.75" thickBot="1" x14ac:dyDescent="0.3">
      <c r="A33" s="154"/>
      <c r="B33" s="160"/>
      <c r="C33" s="45" t="s">
        <v>39</v>
      </c>
      <c r="D33" s="36">
        <f t="shared" si="1"/>
        <v>0</v>
      </c>
      <c r="E33" s="51"/>
      <c r="F33" s="51"/>
      <c r="G33" s="51"/>
      <c r="H33" s="51"/>
      <c r="I33" s="51"/>
      <c r="J33" s="51"/>
      <c r="K33" s="50"/>
      <c r="L33" s="51"/>
      <c r="M33" s="51"/>
      <c r="N33" s="51"/>
      <c r="O33" s="50"/>
      <c r="P33" s="50"/>
      <c r="Q33" s="50"/>
      <c r="R33" s="50"/>
      <c r="S33" s="50"/>
      <c r="T33" s="36"/>
      <c r="U33" s="50"/>
      <c r="V33" s="51"/>
      <c r="W33" s="50"/>
      <c r="X33" s="51"/>
      <c r="Y33" s="51"/>
      <c r="Z33" s="50"/>
      <c r="AA33" s="51"/>
      <c r="AB33" s="51"/>
      <c r="AC33" s="51"/>
      <c r="AD33" s="51"/>
      <c r="AE33" s="51"/>
      <c r="AF33" s="50"/>
      <c r="AG33" s="51"/>
      <c r="AH33" s="51"/>
      <c r="AI33" s="51"/>
    </row>
    <row r="34" spans="1:35" s="24" customFormat="1" ht="15" customHeight="1" x14ac:dyDescent="0.25">
      <c r="A34" s="153" t="s">
        <v>75</v>
      </c>
      <c r="B34" s="158" t="s">
        <v>76</v>
      </c>
      <c r="C34" s="46" t="s">
        <v>42</v>
      </c>
      <c r="D34" s="53">
        <f t="shared" si="1"/>
        <v>0.39300000000000013</v>
      </c>
      <c r="E34" s="55"/>
      <c r="F34" s="54">
        <v>0.02</v>
      </c>
      <c r="G34" s="55"/>
      <c r="H34" s="55"/>
      <c r="I34" s="54"/>
      <c r="J34" s="55"/>
      <c r="K34" s="54"/>
      <c r="L34" s="54"/>
      <c r="M34" s="54">
        <v>3.2000000000000001E-2</v>
      </c>
      <c r="N34" s="55"/>
      <c r="O34" s="54"/>
      <c r="P34" s="54">
        <v>2.4E-2</v>
      </c>
      <c r="Q34" s="54"/>
      <c r="R34" s="54"/>
      <c r="S34" s="54"/>
      <c r="T34" s="54"/>
      <c r="U34" s="54"/>
      <c r="V34" s="54"/>
      <c r="W34" s="54">
        <v>8.0000000000000002E-3</v>
      </c>
      <c r="X34" s="54"/>
      <c r="Y34" s="54">
        <v>1.6E-2</v>
      </c>
      <c r="Z34" s="54">
        <v>0.1</v>
      </c>
      <c r="AA34" s="55"/>
      <c r="AB34" s="54">
        <v>0.1</v>
      </c>
      <c r="AC34" s="54">
        <v>1.6E-2</v>
      </c>
      <c r="AD34" s="54"/>
      <c r="AE34" s="54"/>
      <c r="AF34" s="54">
        <v>0.02</v>
      </c>
      <c r="AG34" s="54">
        <v>2.5000000000000001E-2</v>
      </c>
      <c r="AH34" s="54">
        <v>1.6E-2</v>
      </c>
      <c r="AI34" s="54">
        <v>1.6E-2</v>
      </c>
    </row>
    <row r="35" spans="1:35" s="24" customFormat="1" ht="18" customHeight="1" thickBot="1" x14ac:dyDescent="0.3">
      <c r="A35" s="154"/>
      <c r="B35" s="160"/>
      <c r="C35" s="45" t="s">
        <v>39</v>
      </c>
      <c r="D35" s="36">
        <f t="shared" si="1"/>
        <v>734.26299999999992</v>
      </c>
      <c r="E35" s="51"/>
      <c r="F35" s="50">
        <v>37.299999999999997</v>
      </c>
      <c r="G35" s="51"/>
      <c r="H35" s="51"/>
      <c r="I35" s="50"/>
      <c r="J35" s="51"/>
      <c r="K35" s="50"/>
      <c r="L35" s="50"/>
      <c r="M35" s="50">
        <v>59.8</v>
      </c>
      <c r="N35" s="51"/>
      <c r="O35" s="50"/>
      <c r="P35" s="50">
        <v>44.863</v>
      </c>
      <c r="Q35" s="50"/>
      <c r="R35" s="50"/>
      <c r="S35" s="50"/>
      <c r="T35" s="50"/>
      <c r="U35" s="50"/>
      <c r="V35" s="50"/>
      <c r="W35" s="50">
        <v>14.9</v>
      </c>
      <c r="X35" s="29"/>
      <c r="Y35" s="50">
        <v>29.9</v>
      </c>
      <c r="Z35" s="50">
        <v>186.9</v>
      </c>
      <c r="AA35" s="51"/>
      <c r="AB35" s="50">
        <v>186.9</v>
      </c>
      <c r="AC35" s="50">
        <v>29.9</v>
      </c>
      <c r="AD35" s="50"/>
      <c r="AE35" s="50"/>
      <c r="AF35" s="50">
        <v>37.299999999999997</v>
      </c>
      <c r="AG35" s="50">
        <v>46.7</v>
      </c>
      <c r="AH35" s="50">
        <v>29.9</v>
      </c>
      <c r="AI35" s="50">
        <v>29.9</v>
      </c>
    </row>
    <row r="36" spans="1:35" s="24" customFormat="1" ht="15" x14ac:dyDescent="0.25">
      <c r="A36" s="153" t="s">
        <v>77</v>
      </c>
      <c r="B36" s="155" t="s">
        <v>78</v>
      </c>
      <c r="C36" s="46" t="s">
        <v>62</v>
      </c>
      <c r="D36" s="16">
        <f t="shared" si="1"/>
        <v>0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55"/>
      <c r="P36" s="55"/>
      <c r="Q36" s="42"/>
      <c r="R36" s="42"/>
      <c r="S36" s="42"/>
      <c r="T36" s="42"/>
      <c r="U36" s="42"/>
      <c r="V36" s="42"/>
      <c r="W36" s="62"/>
      <c r="X36" s="42"/>
      <c r="Y36" s="42"/>
      <c r="Z36" s="62"/>
      <c r="AA36" s="62"/>
      <c r="AB36" s="62"/>
      <c r="AC36" s="62"/>
      <c r="AD36" s="62"/>
      <c r="AE36" s="62"/>
      <c r="AF36" s="62"/>
      <c r="AG36" s="62"/>
      <c r="AH36" s="62"/>
      <c r="AI36" s="62"/>
    </row>
    <row r="37" spans="1:35" s="24" customFormat="1" ht="15.75" thickBot="1" x14ac:dyDescent="0.3">
      <c r="A37" s="154"/>
      <c r="B37" s="156"/>
      <c r="C37" s="48" t="s">
        <v>39</v>
      </c>
      <c r="D37" s="36">
        <f t="shared" si="1"/>
        <v>0</v>
      </c>
      <c r="E37" s="51"/>
      <c r="F37" s="51"/>
      <c r="G37" s="51"/>
      <c r="H37" s="51"/>
      <c r="I37" s="50"/>
      <c r="J37" s="50"/>
      <c r="K37" s="51"/>
      <c r="L37" s="50"/>
      <c r="M37" s="50"/>
      <c r="N37" s="50"/>
      <c r="O37" s="50"/>
      <c r="P37" s="50"/>
      <c r="Q37" s="51"/>
      <c r="R37" s="51"/>
      <c r="S37" s="51"/>
      <c r="T37" s="51"/>
      <c r="U37" s="51"/>
      <c r="V37" s="51"/>
      <c r="W37" s="50"/>
      <c r="X37" s="50"/>
      <c r="Y37" s="51"/>
      <c r="Z37" s="51"/>
      <c r="AA37" s="50"/>
      <c r="AB37" s="50"/>
      <c r="AC37" s="50"/>
      <c r="AD37" s="50"/>
      <c r="AE37" s="50"/>
      <c r="AF37" s="50"/>
      <c r="AG37" s="51"/>
      <c r="AH37" s="51"/>
      <c r="AI37" s="51"/>
    </row>
    <row r="38" spans="1:35" s="24" customFormat="1" ht="15" x14ac:dyDescent="0.25">
      <c r="A38" s="153" t="s">
        <v>79</v>
      </c>
      <c r="B38" s="161" t="s">
        <v>80</v>
      </c>
      <c r="C38" s="52" t="s">
        <v>62</v>
      </c>
      <c r="D38" s="16">
        <f t="shared" si="1"/>
        <v>0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1:35" s="24" customFormat="1" ht="15.75" thickBot="1" x14ac:dyDescent="0.3">
      <c r="A39" s="154"/>
      <c r="B39" s="162"/>
      <c r="C39" s="45" t="s">
        <v>39</v>
      </c>
      <c r="D39" s="36">
        <f t="shared" si="1"/>
        <v>0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</row>
    <row r="40" spans="1:35" s="65" customFormat="1" ht="15" x14ac:dyDescent="0.25">
      <c r="A40" s="131" t="s">
        <v>81</v>
      </c>
      <c r="B40" s="155" t="s">
        <v>82</v>
      </c>
      <c r="C40" s="64" t="s">
        <v>67</v>
      </c>
      <c r="D40" s="53">
        <f t="shared" si="1"/>
        <v>3.5000000000000003E-2</v>
      </c>
      <c r="E40" s="54"/>
      <c r="F40" s="54"/>
      <c r="G40" s="54"/>
      <c r="H40" s="54">
        <v>3.5000000000000003E-2</v>
      </c>
      <c r="I40" s="62"/>
      <c r="J40" s="62"/>
      <c r="K40" s="62"/>
      <c r="L40" s="62"/>
      <c r="M40" s="62"/>
      <c r="N40" s="62"/>
      <c r="O40" s="62"/>
      <c r="P40" s="54"/>
      <c r="Q40" s="62"/>
      <c r="R40" s="62"/>
      <c r="S40" s="62"/>
      <c r="T40" s="54"/>
      <c r="U40" s="62"/>
      <c r="V40" s="62"/>
      <c r="W40" s="54"/>
      <c r="X40" s="62"/>
      <c r="Y40" s="62"/>
      <c r="Z40" s="62"/>
      <c r="AA40" s="62"/>
      <c r="AB40" s="62"/>
      <c r="AC40" s="62"/>
      <c r="AD40" s="54"/>
      <c r="AE40" s="62"/>
      <c r="AF40" s="62"/>
      <c r="AG40" s="62"/>
      <c r="AH40" s="54"/>
      <c r="AI40" s="62"/>
    </row>
    <row r="41" spans="1:35" s="65" customFormat="1" ht="15.75" thickBot="1" x14ac:dyDescent="0.3">
      <c r="A41" s="163"/>
      <c r="B41" s="156"/>
      <c r="C41" s="66" t="s">
        <v>39</v>
      </c>
      <c r="D41" s="36">
        <f t="shared" si="1"/>
        <v>44.7</v>
      </c>
      <c r="E41" s="50"/>
      <c r="F41" s="50"/>
      <c r="G41" s="50"/>
      <c r="H41" s="50">
        <v>44.7</v>
      </c>
      <c r="I41" s="50"/>
      <c r="J41" s="51"/>
      <c r="K41" s="50"/>
      <c r="L41" s="51"/>
      <c r="M41" s="51"/>
      <c r="N41" s="51"/>
      <c r="O41" s="51"/>
      <c r="P41" s="50"/>
      <c r="Q41" s="51"/>
      <c r="R41" s="51"/>
      <c r="S41" s="50"/>
      <c r="T41" s="50"/>
      <c r="U41" s="51"/>
      <c r="V41" s="51"/>
      <c r="W41" s="50"/>
      <c r="X41" s="51"/>
      <c r="Y41" s="50"/>
      <c r="Z41" s="50"/>
      <c r="AA41" s="51"/>
      <c r="AB41" s="51"/>
      <c r="AC41" s="51"/>
      <c r="AD41" s="50"/>
      <c r="AE41" s="51"/>
      <c r="AF41" s="50"/>
      <c r="AG41" s="51"/>
      <c r="AH41" s="50"/>
      <c r="AI41" s="50"/>
    </row>
    <row r="42" spans="1:35" s="24" customFormat="1" ht="15" x14ac:dyDescent="0.25">
      <c r="A42" s="153" t="s">
        <v>83</v>
      </c>
      <c r="B42" s="164" t="s">
        <v>84</v>
      </c>
      <c r="C42" s="52" t="s">
        <v>62</v>
      </c>
      <c r="D42" s="67">
        <f>E42+F42+G42+H42+I42+J42+K42+L42+M42+N42+O42+P42+Q42+R42+S42+T42+U42+V42+W42+X42+Y42+Z42+AA42+AB42+AC42+AD42+AE42+AF42+AG42+AH42+AI42</f>
        <v>165</v>
      </c>
      <c r="E42" s="39">
        <v>0</v>
      </c>
      <c r="F42" s="68">
        <v>4</v>
      </c>
      <c r="G42" s="39">
        <v>1</v>
      </c>
      <c r="H42" s="39">
        <v>1</v>
      </c>
      <c r="I42" s="39">
        <v>1</v>
      </c>
      <c r="J42" s="39">
        <v>4</v>
      </c>
      <c r="K42" s="39">
        <v>3</v>
      </c>
      <c r="L42" s="39">
        <v>1</v>
      </c>
      <c r="M42" s="39">
        <v>4</v>
      </c>
      <c r="N42" s="39">
        <v>2</v>
      </c>
      <c r="O42" s="39">
        <v>2</v>
      </c>
      <c r="P42" s="39">
        <v>3</v>
      </c>
      <c r="Q42" s="39">
        <v>3</v>
      </c>
      <c r="R42" s="39">
        <v>3</v>
      </c>
      <c r="S42" s="39">
        <v>2</v>
      </c>
      <c r="T42" s="39">
        <v>3</v>
      </c>
      <c r="U42" s="39">
        <v>2</v>
      </c>
      <c r="V42" s="39">
        <v>2</v>
      </c>
      <c r="W42" s="39">
        <v>2</v>
      </c>
      <c r="X42" s="39">
        <v>2</v>
      </c>
      <c r="Y42" s="39">
        <v>1</v>
      </c>
      <c r="Z42" s="39">
        <v>48</v>
      </c>
      <c r="AA42" s="39">
        <v>2</v>
      </c>
      <c r="AB42" s="39">
        <v>48</v>
      </c>
      <c r="AC42" s="39">
        <v>2</v>
      </c>
      <c r="AD42" s="39">
        <v>7</v>
      </c>
      <c r="AE42" s="39">
        <v>1</v>
      </c>
      <c r="AF42" s="39">
        <v>2</v>
      </c>
      <c r="AG42" s="39">
        <v>5</v>
      </c>
      <c r="AH42" s="39">
        <v>2</v>
      </c>
      <c r="AI42" s="39">
        <v>2</v>
      </c>
    </row>
    <row r="43" spans="1:35" s="24" customFormat="1" ht="15" x14ac:dyDescent="0.25">
      <c r="A43" s="143"/>
      <c r="B43" s="165"/>
      <c r="C43" s="48" t="s">
        <v>39</v>
      </c>
      <c r="D43" s="47">
        <f>E43+F43+G43+H43+I43+J43+K43+L43+M43+N43+O43+P43+Q43+R43+S43+T43+U43+V43+W43+X43+Y43+Z43+AA43+AB43+AC43+AD43+AE43+AF43+AG43+AH43+AI43</f>
        <v>302.44599999999997</v>
      </c>
      <c r="E43" s="29">
        <v>0</v>
      </c>
      <c r="F43" s="69">
        <v>5.2949999999999999</v>
      </c>
      <c r="G43" s="29">
        <v>1.3240000000000001</v>
      </c>
      <c r="H43" s="29">
        <v>1.3240000000000001</v>
      </c>
      <c r="I43" s="29">
        <v>1.3240000000000001</v>
      </c>
      <c r="J43" s="29">
        <v>5.2949999999999999</v>
      </c>
      <c r="K43" s="29">
        <v>3.9710000000000001</v>
      </c>
      <c r="L43" s="29">
        <v>1.3240000000000001</v>
      </c>
      <c r="M43" s="29">
        <v>5.2949999999999999</v>
      </c>
      <c r="N43" s="29">
        <v>2.6469999999999998</v>
      </c>
      <c r="O43" s="29">
        <v>2.6469999999999998</v>
      </c>
      <c r="P43" s="29">
        <v>3.9710000000000001</v>
      </c>
      <c r="Q43" s="29">
        <v>3.9710000000000001</v>
      </c>
      <c r="R43" s="29">
        <v>3.9710000000000001</v>
      </c>
      <c r="S43" s="29">
        <v>2.6469999999999998</v>
      </c>
      <c r="T43" s="29">
        <v>3.9710000000000001</v>
      </c>
      <c r="U43" s="29">
        <v>2.6469999999999998</v>
      </c>
      <c r="V43" s="29">
        <v>2.6469999999999998</v>
      </c>
      <c r="W43" s="29">
        <v>2.6469999999999998</v>
      </c>
      <c r="X43" s="29">
        <v>2.6469999999999998</v>
      </c>
      <c r="Y43" s="29">
        <v>1.325</v>
      </c>
      <c r="Z43" s="29">
        <v>105.556</v>
      </c>
      <c r="AA43" s="29">
        <v>2.6469999999999998</v>
      </c>
      <c r="AB43" s="29">
        <v>105.556</v>
      </c>
      <c r="AC43" s="29">
        <v>2.6469999999999998</v>
      </c>
      <c r="AD43" s="29">
        <v>9.266</v>
      </c>
      <c r="AE43" s="29">
        <v>1.325</v>
      </c>
      <c r="AF43" s="29">
        <v>2.6469999999999998</v>
      </c>
      <c r="AG43" s="29">
        <v>6.6180000000000003</v>
      </c>
      <c r="AH43" s="29">
        <v>2.6469999999999998</v>
      </c>
      <c r="AI43" s="29">
        <v>2.6469999999999998</v>
      </c>
    </row>
    <row r="44" spans="1:35" s="24" customFormat="1" ht="15" x14ac:dyDescent="0.25">
      <c r="A44" s="134" t="s">
        <v>85</v>
      </c>
      <c r="B44" s="166" t="s">
        <v>86</v>
      </c>
      <c r="C44" s="26" t="s">
        <v>62</v>
      </c>
      <c r="D44" s="16">
        <f t="shared" si="1"/>
        <v>20</v>
      </c>
      <c r="E44" s="41"/>
      <c r="F44" s="41">
        <v>4</v>
      </c>
      <c r="G44" s="41"/>
      <c r="H44" s="41"/>
      <c r="I44" s="41">
        <v>2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>
        <v>5</v>
      </c>
      <c r="AC44" s="41"/>
      <c r="AD44" s="41"/>
      <c r="AE44" s="41"/>
      <c r="AF44" s="41">
        <v>4</v>
      </c>
      <c r="AG44" s="41">
        <v>5</v>
      </c>
      <c r="AH44" s="41"/>
      <c r="AI44" s="41"/>
    </row>
    <row r="45" spans="1:35" s="24" customFormat="1" ht="15" x14ac:dyDescent="0.25">
      <c r="A45" s="135"/>
      <c r="B45" s="165"/>
      <c r="C45" s="26" t="s">
        <v>39</v>
      </c>
      <c r="D45" s="27">
        <f t="shared" si="1"/>
        <v>365</v>
      </c>
      <c r="E45" s="28"/>
      <c r="F45" s="29">
        <v>80</v>
      </c>
      <c r="G45" s="28"/>
      <c r="H45" s="28"/>
      <c r="I45" s="29">
        <v>30</v>
      </c>
      <c r="J45" s="29"/>
      <c r="K45" s="29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9"/>
      <c r="W45" s="28"/>
      <c r="X45" s="28"/>
      <c r="Y45" s="28"/>
      <c r="Z45" s="29"/>
      <c r="AA45" s="28"/>
      <c r="AB45" s="29">
        <v>100</v>
      </c>
      <c r="AC45" s="28"/>
      <c r="AD45" s="28"/>
      <c r="AE45" s="29"/>
      <c r="AF45" s="29">
        <v>80</v>
      </c>
      <c r="AG45" s="29">
        <v>75</v>
      </c>
      <c r="AH45" s="28"/>
      <c r="AI45" s="29"/>
    </row>
    <row r="46" spans="1:35" s="71" customFormat="1" ht="15.75" customHeight="1" x14ac:dyDescent="0.25">
      <c r="A46" s="134" t="s">
        <v>87</v>
      </c>
      <c r="B46" s="166" t="s">
        <v>88</v>
      </c>
      <c r="C46" s="26" t="s">
        <v>62</v>
      </c>
      <c r="D46" s="58">
        <f t="shared" si="1"/>
        <v>61</v>
      </c>
      <c r="E46" s="41"/>
      <c r="F46" s="41"/>
      <c r="G46" s="41"/>
      <c r="H46" s="41"/>
      <c r="I46" s="70">
        <v>3</v>
      </c>
      <c r="J46" s="41"/>
      <c r="K46" s="41"/>
      <c r="L46" s="70">
        <v>4</v>
      </c>
      <c r="M46" s="70">
        <v>6</v>
      </c>
      <c r="N46" s="41"/>
      <c r="O46" s="41"/>
      <c r="P46" s="70">
        <v>16</v>
      </c>
      <c r="Q46" s="70">
        <v>12</v>
      </c>
      <c r="R46" s="70">
        <v>4</v>
      </c>
      <c r="S46" s="70">
        <v>4</v>
      </c>
      <c r="T46" s="70">
        <v>4</v>
      </c>
      <c r="U46" s="70">
        <v>4</v>
      </c>
      <c r="V46" s="70">
        <v>4</v>
      </c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</row>
    <row r="47" spans="1:35" s="71" customFormat="1" ht="17.25" customHeight="1" x14ac:dyDescent="0.25">
      <c r="A47" s="135"/>
      <c r="B47" s="165"/>
      <c r="C47" s="26" t="s">
        <v>39</v>
      </c>
      <c r="D47" s="27">
        <f t="shared" si="1"/>
        <v>1250.8349999999998</v>
      </c>
      <c r="E47" s="29"/>
      <c r="F47" s="29"/>
      <c r="G47" s="29"/>
      <c r="H47" s="29"/>
      <c r="I47" s="72">
        <v>61.37</v>
      </c>
      <c r="J47" s="28"/>
      <c r="K47" s="29"/>
      <c r="L47" s="72">
        <v>81.93</v>
      </c>
      <c r="M47" s="72">
        <v>122.745</v>
      </c>
      <c r="N47" s="29"/>
      <c r="O47" s="29"/>
      <c r="P47" s="72">
        <v>330.15</v>
      </c>
      <c r="Q47" s="72">
        <v>245.49</v>
      </c>
      <c r="R47" s="72">
        <v>81.83</v>
      </c>
      <c r="S47" s="72">
        <v>81.83</v>
      </c>
      <c r="T47" s="72">
        <v>81.83</v>
      </c>
      <c r="U47" s="72">
        <v>81.83</v>
      </c>
      <c r="V47" s="72">
        <v>81.83</v>
      </c>
      <c r="W47" s="28"/>
      <c r="X47" s="29"/>
      <c r="Y47" s="29"/>
      <c r="Z47" s="28"/>
      <c r="AA47" s="29"/>
      <c r="AB47" s="29"/>
      <c r="AC47" s="29"/>
      <c r="AD47" s="29"/>
      <c r="AE47" s="29"/>
      <c r="AF47" s="29"/>
      <c r="AG47" s="28"/>
      <c r="AH47" s="28"/>
      <c r="AI47" s="28"/>
    </row>
    <row r="48" spans="1:35" s="71" customFormat="1" ht="15" customHeight="1" x14ac:dyDescent="0.25">
      <c r="A48" s="134" t="s">
        <v>89</v>
      </c>
      <c r="B48" s="167" t="s">
        <v>90</v>
      </c>
      <c r="C48" s="26" t="s">
        <v>42</v>
      </c>
      <c r="D48" s="27">
        <f t="shared" si="1"/>
        <v>0.32400000000000007</v>
      </c>
      <c r="E48" s="42"/>
      <c r="F48" s="42"/>
      <c r="G48" s="42"/>
      <c r="H48" s="42"/>
      <c r="I48" s="42">
        <v>1.7999999999999999E-2</v>
      </c>
      <c r="J48" s="29">
        <v>1.7999999999999999E-2</v>
      </c>
      <c r="K48" s="42"/>
      <c r="L48" s="42"/>
      <c r="M48" s="42"/>
      <c r="N48" s="42"/>
      <c r="O48" s="42"/>
      <c r="P48" s="42"/>
      <c r="Q48" s="42">
        <v>2.4E-2</v>
      </c>
      <c r="R48" s="29">
        <v>0.02</v>
      </c>
      <c r="S48" s="29">
        <v>0.02</v>
      </c>
      <c r="T48" s="29">
        <v>0.02</v>
      </c>
      <c r="U48" s="29">
        <v>0.02</v>
      </c>
      <c r="V48" s="29">
        <v>0.02</v>
      </c>
      <c r="W48" s="42"/>
      <c r="X48" s="42"/>
      <c r="Y48" s="42"/>
      <c r="Z48" s="42">
        <v>0.108</v>
      </c>
      <c r="AA48" s="42"/>
      <c r="AB48" s="42"/>
      <c r="AC48" s="42">
        <v>2.5999999999999999E-2</v>
      </c>
      <c r="AD48" s="42"/>
      <c r="AE48" s="42"/>
      <c r="AF48" s="29">
        <v>0.03</v>
      </c>
      <c r="AG48" s="42"/>
      <c r="AH48" s="42"/>
      <c r="AI48" s="42"/>
    </row>
    <row r="49" spans="1:35" s="71" customFormat="1" ht="21.6" customHeight="1" x14ac:dyDescent="0.25">
      <c r="A49" s="135"/>
      <c r="B49" s="168"/>
      <c r="C49" s="26" t="s">
        <v>39</v>
      </c>
      <c r="D49" s="27">
        <f t="shared" si="1"/>
        <v>256.15000000000003</v>
      </c>
      <c r="E49" s="29"/>
      <c r="F49" s="29"/>
      <c r="G49" s="29"/>
      <c r="H49" s="29"/>
      <c r="I49" s="29">
        <v>30</v>
      </c>
      <c r="J49" s="29">
        <v>30</v>
      </c>
      <c r="K49" s="29"/>
      <c r="L49" s="28"/>
      <c r="M49" s="29"/>
      <c r="N49" s="29"/>
      <c r="O49" s="28"/>
      <c r="P49" s="28"/>
      <c r="Q49" s="29">
        <v>40</v>
      </c>
      <c r="R49" s="29">
        <v>6.4</v>
      </c>
      <c r="S49" s="29">
        <v>6.4</v>
      </c>
      <c r="T49" s="29">
        <v>6.4</v>
      </c>
      <c r="U49" s="29">
        <v>6.4</v>
      </c>
      <c r="V49" s="29">
        <v>6.4</v>
      </c>
      <c r="W49" s="28"/>
      <c r="X49" s="28"/>
      <c r="Y49" s="28"/>
      <c r="Z49" s="29">
        <v>41.95</v>
      </c>
      <c r="AA49" s="29"/>
      <c r="AB49" s="29"/>
      <c r="AC49" s="29">
        <f>21+11.2</f>
        <v>32.200000000000003</v>
      </c>
      <c r="AD49" s="29"/>
      <c r="AE49" s="28"/>
      <c r="AF49" s="29">
        <v>50</v>
      </c>
      <c r="AG49" s="29"/>
      <c r="AH49" s="28"/>
      <c r="AI49" s="29"/>
    </row>
    <row r="50" spans="1:35" s="71" customFormat="1" ht="15" x14ac:dyDescent="0.25">
      <c r="A50" s="169" t="s">
        <v>91</v>
      </c>
      <c r="B50" s="171" t="s">
        <v>92</v>
      </c>
      <c r="C50" s="73" t="s">
        <v>62</v>
      </c>
      <c r="D50" s="58">
        <f t="shared" si="1"/>
        <v>2</v>
      </c>
      <c r="E50" s="41"/>
      <c r="F50" s="41"/>
      <c r="G50" s="41"/>
      <c r="H50" s="41"/>
      <c r="I50" s="41"/>
      <c r="J50" s="41"/>
      <c r="K50" s="41">
        <v>2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</row>
    <row r="51" spans="1:35" s="71" customFormat="1" ht="15" x14ac:dyDescent="0.25">
      <c r="A51" s="170"/>
      <c r="B51" s="141"/>
      <c r="C51" s="73" t="s">
        <v>39</v>
      </c>
      <c r="D51" s="27">
        <f t="shared" si="1"/>
        <v>6.2</v>
      </c>
      <c r="E51" s="28"/>
      <c r="F51" s="28"/>
      <c r="G51" s="28"/>
      <c r="H51" s="28"/>
      <c r="I51" s="28"/>
      <c r="J51" s="28"/>
      <c r="K51" s="29">
        <v>6.2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9"/>
      <c r="AI51" s="29"/>
    </row>
    <row r="52" spans="1:35" s="71" customFormat="1" ht="15" x14ac:dyDescent="0.25">
      <c r="A52" s="134" t="s">
        <v>93</v>
      </c>
      <c r="B52" s="172" t="s">
        <v>94</v>
      </c>
      <c r="C52" s="26" t="s">
        <v>62</v>
      </c>
      <c r="D52" s="58">
        <f t="shared" si="1"/>
        <v>0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</row>
    <row r="53" spans="1:35" s="74" customFormat="1" ht="15" customHeight="1" x14ac:dyDescent="0.25">
      <c r="A53" s="135"/>
      <c r="B53" s="173"/>
      <c r="C53" s="26" t="s">
        <v>39</v>
      </c>
      <c r="D53" s="27">
        <f t="shared" si="1"/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</row>
    <row r="54" spans="1:35" s="71" customFormat="1" ht="15" customHeight="1" x14ac:dyDescent="0.25">
      <c r="A54" s="134" t="s">
        <v>95</v>
      </c>
      <c r="B54" s="166" t="s">
        <v>96</v>
      </c>
      <c r="C54" s="26" t="s">
        <v>97</v>
      </c>
      <c r="D54" s="27">
        <f t="shared" si="1"/>
        <v>0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</row>
    <row r="55" spans="1:35" s="71" customFormat="1" ht="18.600000000000001" customHeight="1" x14ac:dyDescent="0.25">
      <c r="A55" s="135"/>
      <c r="B55" s="165"/>
      <c r="C55" s="26" t="s">
        <v>39</v>
      </c>
      <c r="D55" s="27">
        <f t="shared" si="1"/>
        <v>0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</row>
    <row r="56" spans="1:35" s="24" customFormat="1" ht="15" x14ac:dyDescent="0.25">
      <c r="A56" s="134" t="s">
        <v>98</v>
      </c>
      <c r="B56" s="166" t="s">
        <v>99</v>
      </c>
      <c r="C56" s="26" t="s">
        <v>62</v>
      </c>
      <c r="D56" s="58">
        <f t="shared" si="1"/>
        <v>0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</row>
    <row r="57" spans="1:35" s="24" customFormat="1" ht="15" x14ac:dyDescent="0.25">
      <c r="A57" s="135"/>
      <c r="B57" s="165"/>
      <c r="C57" s="26" t="s">
        <v>39</v>
      </c>
      <c r="D57" s="27">
        <f t="shared" si="1"/>
        <v>0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s="24" customFormat="1" ht="15" x14ac:dyDescent="0.25">
      <c r="A58" s="142" t="s">
        <v>100</v>
      </c>
      <c r="B58" s="166" t="s">
        <v>101</v>
      </c>
      <c r="C58" s="46" t="s">
        <v>62</v>
      </c>
      <c r="D58" s="58">
        <f t="shared" si="1"/>
        <v>0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</row>
    <row r="59" spans="1:35" s="24" customFormat="1" ht="15.75" thickBot="1" x14ac:dyDescent="0.3">
      <c r="A59" s="154"/>
      <c r="B59" s="174"/>
      <c r="C59" s="45" t="s">
        <v>39</v>
      </c>
      <c r="D59" s="36">
        <f t="shared" si="1"/>
        <v>0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</row>
    <row r="60" spans="1:35" s="24" customFormat="1" ht="15" customHeight="1" x14ac:dyDescent="0.25">
      <c r="A60" s="153" t="s">
        <v>102</v>
      </c>
      <c r="B60" s="164" t="s">
        <v>103</v>
      </c>
      <c r="C60" s="46" t="s">
        <v>104</v>
      </c>
      <c r="D60" s="53">
        <f t="shared" si="1"/>
        <v>4.7E-2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>
        <v>1.4999999999999999E-2</v>
      </c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>
        <v>3.2000000000000001E-2</v>
      </c>
      <c r="AI60" s="39"/>
    </row>
    <row r="61" spans="1:35" s="24" customFormat="1" ht="20.45" customHeight="1" x14ac:dyDescent="0.25">
      <c r="A61" s="143"/>
      <c r="B61" s="165"/>
      <c r="C61" s="48" t="s">
        <v>39</v>
      </c>
      <c r="D61" s="27">
        <f t="shared" si="1"/>
        <v>19.200000000000003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7">
        <v>6.4</v>
      </c>
      <c r="R61" s="41"/>
      <c r="S61" s="41"/>
      <c r="T61" s="41"/>
      <c r="U61" s="41"/>
      <c r="V61" s="41"/>
      <c r="W61" s="41"/>
      <c r="X61" s="41"/>
      <c r="Y61" s="41"/>
      <c r="Z61" s="47"/>
      <c r="AA61" s="41"/>
      <c r="AB61" s="41"/>
      <c r="AC61" s="41"/>
      <c r="AD61" s="41"/>
      <c r="AE61" s="41"/>
      <c r="AF61" s="41"/>
      <c r="AG61" s="41"/>
      <c r="AH61" s="47">
        <v>12.8</v>
      </c>
      <c r="AI61" s="41"/>
    </row>
    <row r="62" spans="1:35" s="24" customFormat="1" ht="15" customHeight="1" x14ac:dyDescent="0.25">
      <c r="A62" s="134" t="s">
        <v>105</v>
      </c>
      <c r="B62" s="166" t="s">
        <v>106</v>
      </c>
      <c r="C62" s="26" t="s">
        <v>97</v>
      </c>
      <c r="D62" s="27">
        <f t="shared" si="1"/>
        <v>6.5000000000000002E-2</v>
      </c>
      <c r="E62" s="41">
        <v>1.4999999999999999E-2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7"/>
      <c r="R62" s="47">
        <v>0.05</v>
      </c>
      <c r="S62" s="47"/>
      <c r="T62" s="47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</row>
    <row r="63" spans="1:35" s="24" customFormat="1" ht="19.149999999999999" customHeight="1" thickBot="1" x14ac:dyDescent="0.3">
      <c r="A63" s="175"/>
      <c r="B63" s="174"/>
      <c r="C63" s="45" t="s">
        <v>39</v>
      </c>
      <c r="D63" s="36">
        <f t="shared" si="1"/>
        <v>113.75</v>
      </c>
      <c r="E63" s="36">
        <v>26.25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36"/>
      <c r="Q63" s="36"/>
      <c r="R63" s="36">
        <v>87.5</v>
      </c>
      <c r="S63" s="36"/>
      <c r="T63" s="36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</row>
    <row r="64" spans="1:35" s="24" customFormat="1" ht="19.149999999999999" customHeight="1" thickBot="1" x14ac:dyDescent="0.3">
      <c r="A64" s="76"/>
      <c r="B64" s="164" t="s">
        <v>107</v>
      </c>
      <c r="C64" s="46" t="s">
        <v>62</v>
      </c>
      <c r="D64" s="16">
        <f t="shared" si="1"/>
        <v>44</v>
      </c>
      <c r="E64" s="67"/>
      <c r="F64" s="67">
        <v>6</v>
      </c>
      <c r="G64" s="67"/>
      <c r="H64" s="67"/>
      <c r="I64" s="67"/>
      <c r="J64" s="67"/>
      <c r="K64" s="67"/>
      <c r="L64" s="67"/>
      <c r="M64" s="67">
        <v>6</v>
      </c>
      <c r="N64" s="67"/>
      <c r="O64" s="67"/>
      <c r="P64" s="56"/>
      <c r="Q64" s="67">
        <v>12</v>
      </c>
      <c r="R64" s="56"/>
      <c r="S64" s="56"/>
      <c r="T64" s="56"/>
      <c r="U64" s="67"/>
      <c r="V64" s="67"/>
      <c r="W64" s="67"/>
      <c r="X64" s="67"/>
      <c r="Y64" s="67"/>
      <c r="Z64" s="67"/>
      <c r="AA64" s="67"/>
      <c r="AB64" s="67"/>
      <c r="AC64" s="67"/>
      <c r="AD64" s="67">
        <v>12</v>
      </c>
      <c r="AE64" s="67"/>
      <c r="AF64" s="67"/>
      <c r="AG64" s="67">
        <v>8</v>
      </c>
      <c r="AH64" s="67"/>
      <c r="AI64" s="67"/>
    </row>
    <row r="65" spans="1:35" s="24" customFormat="1" ht="19.149999999999999" customHeight="1" thickBot="1" x14ac:dyDescent="0.3">
      <c r="A65" s="76"/>
      <c r="B65" s="174"/>
      <c r="C65" s="48" t="s">
        <v>39</v>
      </c>
      <c r="D65" s="36">
        <f t="shared" si="1"/>
        <v>55.19</v>
      </c>
      <c r="E65" s="77"/>
      <c r="F65" s="78">
        <v>7.52</v>
      </c>
      <c r="G65" s="77"/>
      <c r="H65" s="77"/>
      <c r="I65" s="77"/>
      <c r="J65" s="77"/>
      <c r="K65" s="77"/>
      <c r="L65" s="77"/>
      <c r="M65" s="78">
        <v>7.52</v>
      </c>
      <c r="N65" s="77"/>
      <c r="O65" s="77"/>
      <c r="P65" s="78"/>
      <c r="Q65" s="36">
        <v>15.05</v>
      </c>
      <c r="R65" s="36"/>
      <c r="S65" s="36"/>
      <c r="T65" s="36"/>
      <c r="U65" s="60"/>
      <c r="V65" s="60"/>
      <c r="W65" s="60"/>
      <c r="X65" s="60"/>
      <c r="Y65" s="60"/>
      <c r="Z65" s="60"/>
      <c r="AA65" s="60"/>
      <c r="AB65" s="60"/>
      <c r="AC65" s="60"/>
      <c r="AD65" s="36">
        <v>15.05</v>
      </c>
      <c r="AE65" s="60"/>
      <c r="AF65" s="36"/>
      <c r="AG65" s="36">
        <v>10.050000000000001</v>
      </c>
      <c r="AH65" s="60"/>
      <c r="AI65" s="60"/>
    </row>
    <row r="66" spans="1:35" s="24" customFormat="1" ht="20.45" customHeight="1" thickBot="1" x14ac:dyDescent="0.3">
      <c r="A66" s="79" t="s">
        <v>108</v>
      </c>
      <c r="B66" s="11" t="s">
        <v>109</v>
      </c>
      <c r="C66" s="12" t="s">
        <v>39</v>
      </c>
      <c r="D66" s="80">
        <f t="shared" si="1"/>
        <v>1187.482</v>
      </c>
      <c r="E66" s="81">
        <f t="shared" ref="E66:AI66" si="4">E68+E78+E80</f>
        <v>16.684000000000001</v>
      </c>
      <c r="F66" s="81">
        <f t="shared" si="4"/>
        <v>115.48299999999999</v>
      </c>
      <c r="G66" s="81">
        <f t="shared" si="4"/>
        <v>21.454999999999998</v>
      </c>
      <c r="H66" s="81">
        <f t="shared" si="4"/>
        <v>21.445</v>
      </c>
      <c r="I66" s="81">
        <f t="shared" si="4"/>
        <v>17.671999999999997</v>
      </c>
      <c r="J66" s="81">
        <f t="shared" si="4"/>
        <v>42.509</v>
      </c>
      <c r="K66" s="81">
        <f t="shared" si="4"/>
        <v>111.143</v>
      </c>
      <c r="L66" s="81">
        <f t="shared" si="4"/>
        <v>21.372</v>
      </c>
      <c r="M66" s="81">
        <f t="shared" si="4"/>
        <v>38.58</v>
      </c>
      <c r="N66" s="81">
        <f t="shared" si="4"/>
        <v>35.112000000000002</v>
      </c>
      <c r="O66" s="81">
        <f t="shared" si="4"/>
        <v>26.273</v>
      </c>
      <c r="P66" s="81">
        <f t="shared" si="4"/>
        <v>27.664999999999999</v>
      </c>
      <c r="Q66" s="82">
        <f t="shared" si="4"/>
        <v>51.191999999999993</v>
      </c>
      <c r="R66" s="82">
        <f t="shared" si="4"/>
        <v>28.753999999999998</v>
      </c>
      <c r="S66" s="82">
        <f t="shared" si="4"/>
        <v>28.753999999999998</v>
      </c>
      <c r="T66" s="82">
        <f t="shared" si="4"/>
        <v>43.548000000000002</v>
      </c>
      <c r="U66" s="82">
        <f t="shared" si="4"/>
        <v>27.597999999999999</v>
      </c>
      <c r="V66" s="82">
        <f t="shared" si="4"/>
        <v>24.024000000000001</v>
      </c>
      <c r="W66" s="82">
        <f t="shared" si="4"/>
        <v>33.549999999999997</v>
      </c>
      <c r="X66" s="82">
        <f t="shared" si="4"/>
        <v>21.643000000000001</v>
      </c>
      <c r="Y66" s="83">
        <f t="shared" si="4"/>
        <v>27.597999999999999</v>
      </c>
      <c r="Z66" s="83">
        <f>Z68+Z78+Z80</f>
        <v>63.347999999999999</v>
      </c>
      <c r="AA66" s="83">
        <f>AA68+AA78+AA80</f>
        <v>26.273</v>
      </c>
      <c r="AB66" s="83">
        <f>AB68+AB78+AB80</f>
        <v>63.347999999999999</v>
      </c>
      <c r="AC66" s="82">
        <f t="shared" ref="AC66" si="5">AC68+AC78+AC80</f>
        <v>28.993000000000002</v>
      </c>
      <c r="AD66" s="83">
        <f t="shared" si="4"/>
        <v>26.273</v>
      </c>
      <c r="AE66" s="83">
        <f t="shared" si="4"/>
        <v>26.273</v>
      </c>
      <c r="AF66" s="83">
        <f t="shared" si="4"/>
        <v>26.273</v>
      </c>
      <c r="AG66" s="83">
        <f t="shared" si="4"/>
        <v>26.273</v>
      </c>
      <c r="AH66" s="83">
        <f t="shared" si="4"/>
        <v>58.236999999999995</v>
      </c>
      <c r="AI66" s="83">
        <f t="shared" si="4"/>
        <v>60.137</v>
      </c>
    </row>
    <row r="67" spans="1:35" s="24" customFormat="1" ht="15" x14ac:dyDescent="0.25">
      <c r="A67" s="176" t="s">
        <v>110</v>
      </c>
      <c r="B67" s="178" t="s">
        <v>111</v>
      </c>
      <c r="C67" s="84" t="s">
        <v>67</v>
      </c>
      <c r="D67" s="85">
        <f t="shared" si="1"/>
        <v>0.27100000000000013</v>
      </c>
      <c r="E67" s="86">
        <f t="shared" ref="E67:V68" si="6">E69+E71+E73+E75</f>
        <v>5.0000000000000001E-3</v>
      </c>
      <c r="F67" s="86">
        <f t="shared" si="6"/>
        <v>0.03</v>
      </c>
      <c r="G67" s="86">
        <f t="shared" si="6"/>
        <v>5.0000000000000001E-3</v>
      </c>
      <c r="H67" s="86">
        <f t="shared" si="6"/>
        <v>5.0000000000000001E-3</v>
      </c>
      <c r="I67" s="86">
        <f t="shared" si="6"/>
        <v>4.0000000000000001E-3</v>
      </c>
      <c r="J67" s="86">
        <f t="shared" si="6"/>
        <v>6.0000000000000001E-3</v>
      </c>
      <c r="K67" s="86">
        <f t="shared" si="6"/>
        <v>0.03</v>
      </c>
      <c r="L67" s="86">
        <f t="shared" si="6"/>
        <v>7.0000000000000001E-3</v>
      </c>
      <c r="M67" s="86">
        <f t="shared" si="6"/>
        <v>9.0000000000000011E-3</v>
      </c>
      <c r="N67" s="86">
        <f t="shared" si="6"/>
        <v>6.0000000000000001E-3</v>
      </c>
      <c r="O67" s="86">
        <f t="shared" si="6"/>
        <v>6.0000000000000001E-3</v>
      </c>
      <c r="P67" s="86">
        <f t="shared" si="6"/>
        <v>7.0000000000000001E-3</v>
      </c>
      <c r="Q67" s="87">
        <f t="shared" si="6"/>
        <v>1.4E-2</v>
      </c>
      <c r="R67" s="87">
        <f t="shared" si="6"/>
        <v>8.0000000000000002E-3</v>
      </c>
      <c r="S67" s="87">
        <f t="shared" si="6"/>
        <v>8.0000000000000002E-3</v>
      </c>
      <c r="T67" s="87">
        <f t="shared" si="6"/>
        <v>8.0000000000000002E-3</v>
      </c>
      <c r="U67" s="87">
        <f t="shared" si="6"/>
        <v>7.0000000000000001E-3</v>
      </c>
      <c r="V67" s="87">
        <f t="shared" si="6"/>
        <v>7.0000000000000001E-3</v>
      </c>
      <c r="W67" s="87">
        <f>W69+W71+W73+W75</f>
        <v>7.0000000000000001E-3</v>
      </c>
      <c r="X67" s="87">
        <f t="shared" ref="X67:AI68" si="7">X69+X71+X73+X75</f>
        <v>7.0000000000000001E-3</v>
      </c>
      <c r="Y67" s="86">
        <f t="shared" si="7"/>
        <v>7.0000000000000001E-3</v>
      </c>
      <c r="Z67" s="86">
        <f t="shared" si="7"/>
        <v>6.0000000000000001E-3</v>
      </c>
      <c r="AA67" s="86">
        <f t="shared" si="7"/>
        <v>6.0000000000000001E-3</v>
      </c>
      <c r="AB67" s="86">
        <f t="shared" si="7"/>
        <v>6.0000000000000001E-3</v>
      </c>
      <c r="AC67" s="87">
        <f t="shared" si="7"/>
        <v>7.0000000000000001E-3</v>
      </c>
      <c r="AD67" s="86">
        <f t="shared" si="7"/>
        <v>6.0000000000000001E-3</v>
      </c>
      <c r="AE67" s="86">
        <f t="shared" si="7"/>
        <v>6.0000000000000001E-3</v>
      </c>
      <c r="AF67" s="86">
        <f t="shared" si="7"/>
        <v>6.0000000000000001E-3</v>
      </c>
      <c r="AG67" s="86">
        <f t="shared" si="7"/>
        <v>6.0000000000000001E-3</v>
      </c>
      <c r="AH67" s="86">
        <f t="shared" si="7"/>
        <v>1.3999999999999999E-2</v>
      </c>
      <c r="AI67" s="86">
        <f t="shared" si="7"/>
        <v>1.4999999999999999E-2</v>
      </c>
    </row>
    <row r="68" spans="1:35" s="24" customFormat="1" ht="15" x14ac:dyDescent="0.25">
      <c r="A68" s="177"/>
      <c r="B68" s="179"/>
      <c r="C68" s="20" t="s">
        <v>39</v>
      </c>
      <c r="D68" s="21">
        <f t="shared" si="1"/>
        <v>375.15100000000012</v>
      </c>
      <c r="E68" s="87">
        <f t="shared" si="6"/>
        <v>7.1589999999999998</v>
      </c>
      <c r="F68" s="87">
        <f t="shared" si="6"/>
        <v>40.732999999999997</v>
      </c>
      <c r="G68" s="87">
        <f t="shared" si="6"/>
        <v>7.1689999999999996</v>
      </c>
      <c r="H68" s="87">
        <f t="shared" si="6"/>
        <v>7.1589999999999998</v>
      </c>
      <c r="I68" s="87">
        <f t="shared" si="6"/>
        <v>5.7669999999999995</v>
      </c>
      <c r="J68" s="87">
        <f t="shared" si="6"/>
        <v>8.4130000000000003</v>
      </c>
      <c r="K68" s="87">
        <f t="shared" si="6"/>
        <v>40.732999999999997</v>
      </c>
      <c r="L68" s="87">
        <f t="shared" si="6"/>
        <v>9.4669999999999987</v>
      </c>
      <c r="M68" s="87">
        <f t="shared" si="6"/>
        <v>11.881</v>
      </c>
      <c r="N68" s="87">
        <f t="shared" si="6"/>
        <v>8.4130000000000003</v>
      </c>
      <c r="O68" s="87">
        <f t="shared" si="6"/>
        <v>8.4130000000000003</v>
      </c>
      <c r="P68" s="87">
        <f t="shared" si="6"/>
        <v>9.8049999999999997</v>
      </c>
      <c r="Q68" s="87">
        <f t="shared" si="6"/>
        <v>18.537999999999997</v>
      </c>
      <c r="R68" s="87">
        <f t="shared" si="6"/>
        <v>10.893999999999998</v>
      </c>
      <c r="S68" s="87">
        <f t="shared" si="6"/>
        <v>10.893999999999998</v>
      </c>
      <c r="T68" s="87">
        <f t="shared" si="6"/>
        <v>10.893999999999998</v>
      </c>
      <c r="U68" s="87">
        <f t="shared" si="6"/>
        <v>9.7379999999999995</v>
      </c>
      <c r="V68" s="87">
        <f t="shared" si="6"/>
        <v>9.7379999999999995</v>
      </c>
      <c r="W68" s="87">
        <f>W70+W72+W74+W76</f>
        <v>9.7379999999999995</v>
      </c>
      <c r="X68" s="87">
        <f t="shared" si="7"/>
        <v>9.7379999999999995</v>
      </c>
      <c r="Y68" s="87">
        <f t="shared" si="7"/>
        <v>9.7379999999999995</v>
      </c>
      <c r="Z68" s="87">
        <f t="shared" si="7"/>
        <v>8.581999999999999</v>
      </c>
      <c r="AA68" s="87">
        <f t="shared" si="7"/>
        <v>8.4130000000000003</v>
      </c>
      <c r="AB68" s="87">
        <f t="shared" si="7"/>
        <v>8.581999999999999</v>
      </c>
      <c r="AC68" s="87">
        <f t="shared" si="7"/>
        <v>9.7379999999999995</v>
      </c>
      <c r="AD68" s="87">
        <f t="shared" si="7"/>
        <v>8.4130000000000003</v>
      </c>
      <c r="AE68" s="87">
        <f t="shared" si="7"/>
        <v>8.4130000000000003</v>
      </c>
      <c r="AF68" s="87">
        <f t="shared" si="7"/>
        <v>8.4130000000000003</v>
      </c>
      <c r="AG68" s="87">
        <f t="shared" si="7"/>
        <v>8.4130000000000003</v>
      </c>
      <c r="AH68" s="87">
        <f t="shared" si="7"/>
        <v>19.631</v>
      </c>
      <c r="AI68" s="87">
        <f t="shared" si="7"/>
        <v>21.530999999999999</v>
      </c>
    </row>
    <row r="69" spans="1:35" ht="15" x14ac:dyDescent="0.25">
      <c r="A69" s="142" t="s">
        <v>112</v>
      </c>
      <c r="B69" s="136" t="s">
        <v>113</v>
      </c>
      <c r="C69" s="26" t="s">
        <v>114</v>
      </c>
      <c r="D69" s="27">
        <f t="shared" si="1"/>
        <v>4.2000000000000023E-2</v>
      </c>
      <c r="E69" s="29">
        <v>1E-3</v>
      </c>
      <c r="F69" s="29">
        <v>4.0000000000000001E-3</v>
      </c>
      <c r="G69" s="29">
        <v>1E-3</v>
      </c>
      <c r="H69" s="29">
        <v>1E-3</v>
      </c>
      <c r="I69" s="29">
        <v>1E-3</v>
      </c>
      <c r="J69" s="29">
        <v>1E-3</v>
      </c>
      <c r="K69" s="29">
        <v>4.0000000000000001E-3</v>
      </c>
      <c r="L69" s="29">
        <v>1E-3</v>
      </c>
      <c r="M69" s="29">
        <v>1E-3</v>
      </c>
      <c r="N69" s="29">
        <v>1E-3</v>
      </c>
      <c r="O69" s="29">
        <v>1E-3</v>
      </c>
      <c r="P69" s="29">
        <v>1E-3</v>
      </c>
      <c r="Q69" s="29">
        <v>1E-3</v>
      </c>
      <c r="R69" s="29">
        <v>1E-3</v>
      </c>
      <c r="S69" s="29">
        <v>1E-3</v>
      </c>
      <c r="T69" s="29">
        <v>1E-3</v>
      </c>
      <c r="U69" s="29">
        <v>1E-3</v>
      </c>
      <c r="V69" s="29">
        <v>1E-3</v>
      </c>
      <c r="W69" s="29">
        <v>1E-3</v>
      </c>
      <c r="X69" s="29">
        <v>1E-3</v>
      </c>
      <c r="Y69" s="29">
        <v>1E-3</v>
      </c>
      <c r="Z69" s="29">
        <v>1E-3</v>
      </c>
      <c r="AA69" s="29">
        <v>1E-3</v>
      </c>
      <c r="AB69" s="29">
        <v>1E-3</v>
      </c>
      <c r="AC69" s="29">
        <v>1E-3</v>
      </c>
      <c r="AD69" s="29">
        <v>1E-3</v>
      </c>
      <c r="AE69" s="29">
        <v>1E-3</v>
      </c>
      <c r="AF69" s="29">
        <v>1E-3</v>
      </c>
      <c r="AG69" s="29">
        <v>1E-3</v>
      </c>
      <c r="AH69" s="29">
        <v>3.0000000000000001E-3</v>
      </c>
      <c r="AI69" s="29">
        <v>4.0000000000000001E-3</v>
      </c>
    </row>
    <row r="70" spans="1:35" ht="15" x14ac:dyDescent="0.25">
      <c r="A70" s="143"/>
      <c r="B70" s="137"/>
      <c r="C70" s="26" t="s">
        <v>39</v>
      </c>
      <c r="D70" s="27">
        <f t="shared" si="1"/>
        <v>79.48</v>
      </c>
      <c r="E70" s="29">
        <v>1.89</v>
      </c>
      <c r="F70" s="29">
        <v>7.57</v>
      </c>
      <c r="G70" s="29">
        <v>1.9</v>
      </c>
      <c r="H70" s="29">
        <v>1.89</v>
      </c>
      <c r="I70" s="29">
        <v>1.89</v>
      </c>
      <c r="J70" s="29">
        <v>1.89</v>
      </c>
      <c r="K70" s="29">
        <v>7.57</v>
      </c>
      <c r="L70" s="29">
        <v>1.89</v>
      </c>
      <c r="M70" s="29">
        <v>1.89</v>
      </c>
      <c r="N70" s="29">
        <v>1.89</v>
      </c>
      <c r="O70" s="29">
        <v>1.89</v>
      </c>
      <c r="P70" s="29">
        <v>1.89</v>
      </c>
      <c r="Q70" s="29">
        <v>1.89</v>
      </c>
      <c r="R70" s="29">
        <v>1.89</v>
      </c>
      <c r="S70" s="29">
        <v>1.89</v>
      </c>
      <c r="T70" s="29">
        <v>1.89</v>
      </c>
      <c r="U70" s="29">
        <v>1.89</v>
      </c>
      <c r="V70" s="29">
        <v>1.89</v>
      </c>
      <c r="W70" s="29">
        <v>1.89</v>
      </c>
      <c r="X70" s="29">
        <v>1.89</v>
      </c>
      <c r="Y70" s="29">
        <v>1.89</v>
      </c>
      <c r="Z70" s="29">
        <v>1.89</v>
      </c>
      <c r="AA70" s="29">
        <v>1.89</v>
      </c>
      <c r="AB70" s="29">
        <v>1.89</v>
      </c>
      <c r="AC70" s="29">
        <v>1.89</v>
      </c>
      <c r="AD70" s="29">
        <v>1.89</v>
      </c>
      <c r="AE70" s="29">
        <v>1.89</v>
      </c>
      <c r="AF70" s="29">
        <v>1.89</v>
      </c>
      <c r="AG70" s="29">
        <v>1.89</v>
      </c>
      <c r="AH70" s="29">
        <v>5.7</v>
      </c>
      <c r="AI70" s="29">
        <v>7.6</v>
      </c>
    </row>
    <row r="71" spans="1:35" ht="15" x14ac:dyDescent="0.25">
      <c r="A71" s="142" t="s">
        <v>115</v>
      </c>
      <c r="B71" s="136" t="s">
        <v>116</v>
      </c>
      <c r="C71" s="26" t="s">
        <v>67</v>
      </c>
      <c r="D71" s="27">
        <f t="shared" ref="D71:D91" si="8">E71+F71+G71+H71+I71+J71+K71+L71+M71+N71+O71+P71+Q71+R71+S71+T71+U71+V71+W71+X71+Y71+Z71+AA71+AB71+AC71+AD71+AE71+AF71+AG71+AH71+AI71</f>
        <v>9.5000000000000057E-2</v>
      </c>
      <c r="E71" s="42">
        <v>1E-3</v>
      </c>
      <c r="F71" s="42">
        <v>3.0000000000000001E-3</v>
      </c>
      <c r="G71" s="42">
        <v>1E-3</v>
      </c>
      <c r="H71" s="42">
        <v>1E-3</v>
      </c>
      <c r="I71" s="42">
        <v>1E-3</v>
      </c>
      <c r="J71" s="42">
        <v>3.0000000000000001E-3</v>
      </c>
      <c r="K71" s="42">
        <v>3.0000000000000001E-3</v>
      </c>
      <c r="L71" s="42">
        <v>1E-3</v>
      </c>
      <c r="M71" s="42">
        <v>3.0000000000000001E-3</v>
      </c>
      <c r="N71" s="42">
        <v>3.0000000000000001E-3</v>
      </c>
      <c r="O71" s="42">
        <v>3.0000000000000001E-3</v>
      </c>
      <c r="P71" s="42">
        <v>3.0000000000000001E-3</v>
      </c>
      <c r="Q71" s="42">
        <v>4.0000000000000001E-3</v>
      </c>
      <c r="R71" s="42">
        <v>4.0000000000000001E-3</v>
      </c>
      <c r="S71" s="42">
        <v>4.0000000000000001E-3</v>
      </c>
      <c r="T71" s="42">
        <v>4.0000000000000001E-3</v>
      </c>
      <c r="U71" s="42">
        <v>4.0000000000000001E-3</v>
      </c>
      <c r="V71" s="42">
        <v>4.0000000000000001E-3</v>
      </c>
      <c r="W71" s="42">
        <v>4.0000000000000001E-3</v>
      </c>
      <c r="X71" s="42">
        <v>4.0000000000000001E-3</v>
      </c>
      <c r="Y71" s="42">
        <v>4.0000000000000001E-3</v>
      </c>
      <c r="Z71" s="29">
        <v>4.0000000000000001E-3</v>
      </c>
      <c r="AA71" s="42">
        <v>3.0000000000000001E-3</v>
      </c>
      <c r="AB71" s="29">
        <v>4.0000000000000001E-3</v>
      </c>
      <c r="AC71" s="42">
        <v>4.0000000000000001E-3</v>
      </c>
      <c r="AD71" s="42">
        <v>3.0000000000000001E-3</v>
      </c>
      <c r="AE71" s="42">
        <v>3.0000000000000001E-3</v>
      </c>
      <c r="AF71" s="42">
        <v>3.0000000000000001E-3</v>
      </c>
      <c r="AG71" s="42">
        <v>3.0000000000000001E-3</v>
      </c>
      <c r="AH71" s="42">
        <v>3.0000000000000001E-3</v>
      </c>
      <c r="AI71" s="42">
        <v>3.0000000000000001E-3</v>
      </c>
    </row>
    <row r="72" spans="1:35" ht="15" x14ac:dyDescent="0.25">
      <c r="A72" s="143"/>
      <c r="B72" s="137"/>
      <c r="C72" s="26" t="s">
        <v>39</v>
      </c>
      <c r="D72" s="27">
        <f t="shared" si="8"/>
        <v>125.87499999999993</v>
      </c>
      <c r="E72" s="29">
        <v>1.325</v>
      </c>
      <c r="F72" s="29">
        <v>3.9750000000000001</v>
      </c>
      <c r="G72" s="29">
        <v>1.325</v>
      </c>
      <c r="H72" s="29">
        <v>1.325</v>
      </c>
      <c r="I72" s="29">
        <v>1.325</v>
      </c>
      <c r="J72" s="29">
        <v>3.9750000000000001</v>
      </c>
      <c r="K72" s="29">
        <v>3.9750000000000001</v>
      </c>
      <c r="L72" s="29">
        <v>1.325</v>
      </c>
      <c r="M72" s="29">
        <v>3.9750000000000001</v>
      </c>
      <c r="N72" s="29">
        <v>3.9750000000000001</v>
      </c>
      <c r="O72" s="29">
        <v>3.9750000000000001</v>
      </c>
      <c r="P72" s="29">
        <v>3.9750000000000001</v>
      </c>
      <c r="Q72" s="29">
        <v>5.3</v>
      </c>
      <c r="R72" s="29">
        <v>5.3</v>
      </c>
      <c r="S72" s="29">
        <v>5.3</v>
      </c>
      <c r="T72" s="29">
        <v>5.3</v>
      </c>
      <c r="U72" s="29">
        <v>5.3</v>
      </c>
      <c r="V72" s="29">
        <v>5.3</v>
      </c>
      <c r="W72" s="29">
        <v>5.3</v>
      </c>
      <c r="X72" s="29">
        <v>5.3</v>
      </c>
      <c r="Y72" s="29">
        <v>5.3</v>
      </c>
      <c r="Z72" s="29">
        <v>5.3</v>
      </c>
      <c r="AA72" s="29">
        <v>3.9750000000000001</v>
      </c>
      <c r="AB72" s="29">
        <v>5.3</v>
      </c>
      <c r="AC72" s="29">
        <v>5.3</v>
      </c>
      <c r="AD72" s="29">
        <v>3.9750000000000001</v>
      </c>
      <c r="AE72" s="29">
        <v>3.9750000000000001</v>
      </c>
      <c r="AF72" s="29">
        <v>3.9750000000000001</v>
      </c>
      <c r="AG72" s="29">
        <v>3.9750000000000001</v>
      </c>
      <c r="AH72" s="29">
        <v>3.9750000000000001</v>
      </c>
      <c r="AI72" s="29">
        <v>3.9750000000000001</v>
      </c>
    </row>
    <row r="73" spans="1:35" ht="15" x14ac:dyDescent="0.25">
      <c r="A73" s="142" t="s">
        <v>117</v>
      </c>
      <c r="B73" s="136" t="s">
        <v>118</v>
      </c>
      <c r="C73" s="26" t="s">
        <v>67</v>
      </c>
      <c r="D73" s="27">
        <f t="shared" si="8"/>
        <v>7.1000000000000021E-2</v>
      </c>
      <c r="E73" s="29">
        <v>1E-3</v>
      </c>
      <c r="F73" s="29">
        <v>1.2E-2</v>
      </c>
      <c r="G73" s="29">
        <v>1E-3</v>
      </c>
      <c r="H73" s="29">
        <v>1E-3</v>
      </c>
      <c r="I73" s="29">
        <v>1E-3</v>
      </c>
      <c r="J73" s="29">
        <v>1E-3</v>
      </c>
      <c r="K73" s="29">
        <v>1.2E-2</v>
      </c>
      <c r="L73" s="29">
        <v>3.0000000000000001E-3</v>
      </c>
      <c r="M73" s="29">
        <v>4.0000000000000001E-3</v>
      </c>
      <c r="N73" s="29">
        <v>1E-3</v>
      </c>
      <c r="O73" s="29">
        <v>1E-3</v>
      </c>
      <c r="P73" s="29">
        <v>1E-3</v>
      </c>
      <c r="Q73" s="29">
        <v>5.0000000000000001E-3</v>
      </c>
      <c r="R73" s="29">
        <v>2E-3</v>
      </c>
      <c r="S73" s="29">
        <v>2E-3</v>
      </c>
      <c r="T73" s="29">
        <v>2E-3</v>
      </c>
      <c r="U73" s="29">
        <v>1E-3</v>
      </c>
      <c r="V73" s="29">
        <v>1E-3</v>
      </c>
      <c r="W73" s="29">
        <v>1E-3</v>
      </c>
      <c r="X73" s="29">
        <v>1E-3</v>
      </c>
      <c r="Y73" s="29">
        <v>1E-3</v>
      </c>
      <c r="Z73" s="29"/>
      <c r="AA73" s="29">
        <v>1E-3</v>
      </c>
      <c r="AB73" s="29"/>
      <c r="AC73" s="29">
        <v>1E-3</v>
      </c>
      <c r="AD73" s="29">
        <v>1E-3</v>
      </c>
      <c r="AE73" s="29">
        <v>1E-3</v>
      </c>
      <c r="AF73" s="29">
        <v>1E-3</v>
      </c>
      <c r="AG73" s="29">
        <v>1E-3</v>
      </c>
      <c r="AH73" s="29">
        <v>5.0000000000000001E-3</v>
      </c>
      <c r="AI73" s="29">
        <v>5.0000000000000001E-3</v>
      </c>
    </row>
    <row r="74" spans="1:35" ht="15" x14ac:dyDescent="0.25">
      <c r="A74" s="143"/>
      <c r="B74" s="137"/>
      <c r="C74" s="26" t="s">
        <v>39</v>
      </c>
      <c r="D74" s="27">
        <f t="shared" si="8"/>
        <v>82.100000000000009</v>
      </c>
      <c r="E74" s="29">
        <v>1.1599999999999999</v>
      </c>
      <c r="F74" s="29">
        <v>13.875999999999999</v>
      </c>
      <c r="G74" s="29">
        <v>1.1599999999999999</v>
      </c>
      <c r="H74" s="29">
        <v>1.1599999999999999</v>
      </c>
      <c r="I74" s="29">
        <v>1.1599999999999999</v>
      </c>
      <c r="J74" s="29">
        <v>1.1559999999999999</v>
      </c>
      <c r="K74" s="29">
        <v>13.875999999999999</v>
      </c>
      <c r="L74" s="29">
        <v>3.468</v>
      </c>
      <c r="M74" s="29">
        <v>4.6239999999999997</v>
      </c>
      <c r="N74" s="29">
        <v>1.1559999999999999</v>
      </c>
      <c r="O74" s="29">
        <v>1.1559999999999999</v>
      </c>
      <c r="P74" s="29">
        <v>1.1559999999999999</v>
      </c>
      <c r="Q74" s="29">
        <v>5.78</v>
      </c>
      <c r="R74" s="29">
        <v>2.3119999999999998</v>
      </c>
      <c r="S74" s="29">
        <v>2.3119999999999998</v>
      </c>
      <c r="T74" s="29">
        <v>2.3119999999999998</v>
      </c>
      <c r="U74" s="29">
        <v>1.1559999999999999</v>
      </c>
      <c r="V74" s="29">
        <v>1.1559999999999999</v>
      </c>
      <c r="W74" s="29">
        <v>1.1559999999999999</v>
      </c>
      <c r="X74" s="29">
        <v>1.1559999999999999</v>
      </c>
      <c r="Y74" s="29">
        <v>1.1559999999999999</v>
      </c>
      <c r="Z74" s="29"/>
      <c r="AA74" s="29">
        <v>1.1559999999999999</v>
      </c>
      <c r="AB74" s="29"/>
      <c r="AC74" s="29">
        <v>1.1559999999999999</v>
      </c>
      <c r="AD74" s="29">
        <v>1.1559999999999999</v>
      </c>
      <c r="AE74" s="29">
        <v>1.1559999999999999</v>
      </c>
      <c r="AF74" s="29">
        <v>1.1559999999999999</v>
      </c>
      <c r="AG74" s="29">
        <v>1.1559999999999999</v>
      </c>
      <c r="AH74" s="29">
        <v>5.78</v>
      </c>
      <c r="AI74" s="29">
        <v>5.78</v>
      </c>
    </row>
    <row r="75" spans="1:35" ht="15" x14ac:dyDescent="0.25">
      <c r="A75" s="142" t="s">
        <v>119</v>
      </c>
      <c r="B75" s="136" t="s">
        <v>120</v>
      </c>
      <c r="C75" s="26" t="s">
        <v>67</v>
      </c>
      <c r="D75" s="27">
        <f t="shared" si="8"/>
        <v>6.3000000000000028E-2</v>
      </c>
      <c r="E75" s="29">
        <v>2E-3</v>
      </c>
      <c r="F75" s="29">
        <v>1.0999999999999999E-2</v>
      </c>
      <c r="G75" s="29">
        <v>2E-3</v>
      </c>
      <c r="H75" s="29">
        <v>2E-3</v>
      </c>
      <c r="I75" s="29">
        <v>1E-3</v>
      </c>
      <c r="J75" s="29">
        <v>1E-3</v>
      </c>
      <c r="K75" s="29">
        <v>1.0999999999999999E-2</v>
      </c>
      <c r="L75" s="29">
        <v>2E-3</v>
      </c>
      <c r="M75" s="29">
        <v>1E-3</v>
      </c>
      <c r="N75" s="29">
        <v>1E-3</v>
      </c>
      <c r="O75" s="29">
        <v>1E-3</v>
      </c>
      <c r="P75" s="29">
        <v>2E-3</v>
      </c>
      <c r="Q75" s="29">
        <v>4.0000000000000001E-3</v>
      </c>
      <c r="R75" s="29">
        <v>1E-3</v>
      </c>
      <c r="S75" s="29">
        <v>1E-3</v>
      </c>
      <c r="T75" s="29">
        <v>1E-3</v>
      </c>
      <c r="U75" s="29">
        <v>1E-3</v>
      </c>
      <c r="V75" s="29">
        <v>1E-3</v>
      </c>
      <c r="W75" s="29">
        <v>1E-3</v>
      </c>
      <c r="X75" s="29">
        <v>1E-3</v>
      </c>
      <c r="Y75" s="29">
        <v>1E-3</v>
      </c>
      <c r="Z75" s="29">
        <v>1E-3</v>
      </c>
      <c r="AA75" s="29">
        <v>1E-3</v>
      </c>
      <c r="AB75" s="29">
        <v>1E-3</v>
      </c>
      <c r="AC75" s="29">
        <v>1E-3</v>
      </c>
      <c r="AD75" s="29">
        <v>1E-3</v>
      </c>
      <c r="AE75" s="29">
        <v>1E-3</v>
      </c>
      <c r="AF75" s="29">
        <v>1E-3</v>
      </c>
      <c r="AG75" s="29">
        <v>1E-3</v>
      </c>
      <c r="AH75" s="29">
        <v>3.0000000000000001E-3</v>
      </c>
      <c r="AI75" s="29">
        <v>3.0000000000000001E-3</v>
      </c>
    </row>
    <row r="76" spans="1:35" ht="15.75" customHeight="1" thickBot="1" x14ac:dyDescent="0.3">
      <c r="A76" s="154"/>
      <c r="B76" s="180"/>
      <c r="C76" s="45" t="s">
        <v>39</v>
      </c>
      <c r="D76" s="36">
        <f t="shared" si="8"/>
        <v>87.69599999999997</v>
      </c>
      <c r="E76" s="88">
        <v>2.7839999999999998</v>
      </c>
      <c r="F76" s="88">
        <v>15.311999999999999</v>
      </c>
      <c r="G76" s="88">
        <v>2.7839999999999998</v>
      </c>
      <c r="H76" s="88">
        <v>2.7839999999999998</v>
      </c>
      <c r="I76" s="88">
        <v>1.3919999999999999</v>
      </c>
      <c r="J76" s="88">
        <v>1.3919999999999999</v>
      </c>
      <c r="K76" s="88">
        <v>15.311999999999999</v>
      </c>
      <c r="L76" s="88">
        <v>2.7839999999999998</v>
      </c>
      <c r="M76" s="88">
        <v>1.3919999999999999</v>
      </c>
      <c r="N76" s="88">
        <v>1.3919999999999999</v>
      </c>
      <c r="O76" s="88">
        <v>1.3919999999999999</v>
      </c>
      <c r="P76" s="88">
        <v>2.7839999999999998</v>
      </c>
      <c r="Q76" s="88">
        <v>5.5679999999999996</v>
      </c>
      <c r="R76" s="88">
        <v>1.3919999999999999</v>
      </c>
      <c r="S76" s="88">
        <v>1.3919999999999999</v>
      </c>
      <c r="T76" s="88">
        <v>1.3919999999999999</v>
      </c>
      <c r="U76" s="88">
        <v>1.3919999999999999</v>
      </c>
      <c r="V76" s="88">
        <v>1.3919999999999999</v>
      </c>
      <c r="W76" s="88">
        <v>1.3919999999999999</v>
      </c>
      <c r="X76" s="88">
        <v>1.3919999999999999</v>
      </c>
      <c r="Y76" s="88">
        <v>1.3919999999999999</v>
      </c>
      <c r="Z76" s="88">
        <v>1.3919999999999999</v>
      </c>
      <c r="AA76" s="88">
        <v>1.3919999999999999</v>
      </c>
      <c r="AB76" s="88">
        <v>1.3919999999999999</v>
      </c>
      <c r="AC76" s="88">
        <v>1.3919999999999999</v>
      </c>
      <c r="AD76" s="88">
        <v>1.3919999999999999</v>
      </c>
      <c r="AE76" s="88">
        <v>1.3919999999999999</v>
      </c>
      <c r="AF76" s="88">
        <v>1.3919999999999999</v>
      </c>
      <c r="AG76" s="88">
        <v>1.3919999999999999</v>
      </c>
      <c r="AH76" s="88">
        <v>4.1760000000000002</v>
      </c>
      <c r="AI76" s="88">
        <v>4.1760000000000002</v>
      </c>
    </row>
    <row r="77" spans="1:35" ht="15" x14ac:dyDescent="0.25">
      <c r="A77" s="153" t="s">
        <v>121</v>
      </c>
      <c r="B77" s="161" t="s">
        <v>122</v>
      </c>
      <c r="C77" s="46" t="s">
        <v>62</v>
      </c>
      <c r="D77" s="16">
        <f t="shared" si="8"/>
        <v>26</v>
      </c>
      <c r="E77" s="39">
        <v>0</v>
      </c>
      <c r="F77" s="39">
        <v>5</v>
      </c>
      <c r="G77" s="39"/>
      <c r="H77" s="39"/>
      <c r="I77" s="39"/>
      <c r="J77" s="39">
        <v>3</v>
      </c>
      <c r="K77" s="39">
        <v>5</v>
      </c>
      <c r="L77" s="39"/>
      <c r="M77" s="39">
        <v>2</v>
      </c>
      <c r="N77" s="39">
        <v>2</v>
      </c>
      <c r="O77" s="39"/>
      <c r="P77" s="39"/>
      <c r="Q77" s="41">
        <v>2</v>
      </c>
      <c r="R77" s="41"/>
      <c r="S77" s="41"/>
      <c r="T77" s="41">
        <v>2</v>
      </c>
      <c r="U77" s="41"/>
      <c r="V77" s="41"/>
      <c r="W77" s="41"/>
      <c r="X77" s="41"/>
      <c r="Y77" s="41"/>
      <c r="Z77" s="39"/>
      <c r="AA77" s="39"/>
      <c r="AB77" s="39"/>
      <c r="AC77" s="41">
        <v>1</v>
      </c>
      <c r="AD77" s="41"/>
      <c r="AE77" s="41"/>
      <c r="AF77" s="41"/>
      <c r="AG77" s="41"/>
      <c r="AH77" s="39">
        <v>2</v>
      </c>
      <c r="AI77" s="39">
        <v>2</v>
      </c>
    </row>
    <row r="78" spans="1:35" ht="15.75" thickBot="1" x14ac:dyDescent="0.3">
      <c r="A78" s="154"/>
      <c r="B78" s="162"/>
      <c r="C78" s="48" t="s">
        <v>39</v>
      </c>
      <c r="D78" s="36">
        <f t="shared" si="8"/>
        <v>203.93500000000003</v>
      </c>
      <c r="E78" s="51">
        <v>0</v>
      </c>
      <c r="F78" s="50">
        <v>44.984999999999999</v>
      </c>
      <c r="G78" s="50"/>
      <c r="H78" s="50"/>
      <c r="I78" s="51"/>
      <c r="J78" s="50">
        <v>22.190999999999999</v>
      </c>
      <c r="K78" s="50">
        <v>40.645000000000003</v>
      </c>
      <c r="L78" s="51"/>
      <c r="M78" s="50">
        <v>14.794</v>
      </c>
      <c r="N78" s="50">
        <v>14.794</v>
      </c>
      <c r="O78" s="50"/>
      <c r="P78" s="50"/>
      <c r="Q78" s="50">
        <v>14.794</v>
      </c>
      <c r="R78" s="50"/>
      <c r="S78" s="50"/>
      <c r="T78" s="50">
        <v>14.794</v>
      </c>
      <c r="U78" s="50"/>
      <c r="V78" s="50"/>
      <c r="W78" s="50"/>
      <c r="X78" s="50"/>
      <c r="Y78" s="50"/>
      <c r="Z78" s="50"/>
      <c r="AA78" s="50"/>
      <c r="AB78" s="50"/>
      <c r="AC78" s="50">
        <v>7.35</v>
      </c>
      <c r="AD78" s="50"/>
      <c r="AE78" s="50"/>
      <c r="AF78" s="50"/>
      <c r="AG78" s="50"/>
      <c r="AH78" s="50">
        <v>14.794</v>
      </c>
      <c r="AI78" s="50">
        <v>14.794</v>
      </c>
    </row>
    <row r="79" spans="1:35" ht="15" x14ac:dyDescent="0.25">
      <c r="A79" s="153" t="s">
        <v>123</v>
      </c>
      <c r="B79" s="164" t="s">
        <v>124</v>
      </c>
      <c r="C79" s="52" t="s">
        <v>62</v>
      </c>
      <c r="D79" s="16">
        <f t="shared" si="8"/>
        <v>511</v>
      </c>
      <c r="E79" s="62">
        <v>8</v>
      </c>
      <c r="F79" s="62">
        <v>25</v>
      </c>
      <c r="G79" s="62">
        <v>12</v>
      </c>
      <c r="H79" s="62">
        <v>12</v>
      </c>
      <c r="I79" s="62">
        <v>10</v>
      </c>
      <c r="J79" s="62">
        <v>10</v>
      </c>
      <c r="K79" s="62">
        <v>25</v>
      </c>
      <c r="L79" s="62">
        <v>10</v>
      </c>
      <c r="M79" s="62">
        <v>10</v>
      </c>
      <c r="N79" s="62">
        <v>10</v>
      </c>
      <c r="O79" s="62">
        <v>15</v>
      </c>
      <c r="P79" s="62">
        <v>15</v>
      </c>
      <c r="Q79" s="62">
        <v>15</v>
      </c>
      <c r="R79" s="62">
        <v>15</v>
      </c>
      <c r="S79" s="62">
        <v>15</v>
      </c>
      <c r="T79" s="62">
        <v>15</v>
      </c>
      <c r="U79" s="62">
        <v>15</v>
      </c>
      <c r="V79" s="62">
        <v>12</v>
      </c>
      <c r="W79" s="62">
        <v>20</v>
      </c>
      <c r="X79" s="62">
        <v>10</v>
      </c>
      <c r="Y79" s="62">
        <v>15</v>
      </c>
      <c r="Z79" s="62">
        <v>46</v>
      </c>
      <c r="AA79" s="62">
        <v>15</v>
      </c>
      <c r="AB79" s="62">
        <v>46</v>
      </c>
      <c r="AC79" s="62">
        <v>10</v>
      </c>
      <c r="AD79" s="62">
        <v>15</v>
      </c>
      <c r="AE79" s="62">
        <v>15</v>
      </c>
      <c r="AF79" s="62">
        <v>15</v>
      </c>
      <c r="AG79" s="62">
        <v>15</v>
      </c>
      <c r="AH79" s="62">
        <v>20</v>
      </c>
      <c r="AI79" s="62">
        <v>20</v>
      </c>
    </row>
    <row r="80" spans="1:35" ht="15.75" thickBot="1" x14ac:dyDescent="0.3">
      <c r="A80" s="154"/>
      <c r="B80" s="174"/>
      <c r="C80" s="45" t="s">
        <v>39</v>
      </c>
      <c r="D80" s="36">
        <f t="shared" si="8"/>
        <v>608.39600000000019</v>
      </c>
      <c r="E80" s="50">
        <v>9.5250000000000004</v>
      </c>
      <c r="F80" s="50">
        <v>29.765000000000001</v>
      </c>
      <c r="G80" s="50">
        <v>14.286</v>
      </c>
      <c r="H80" s="50">
        <v>14.286</v>
      </c>
      <c r="I80" s="50">
        <v>11.904999999999999</v>
      </c>
      <c r="J80" s="50">
        <v>11.904999999999999</v>
      </c>
      <c r="K80" s="50">
        <v>29.765000000000001</v>
      </c>
      <c r="L80" s="50">
        <v>11.904999999999999</v>
      </c>
      <c r="M80" s="50">
        <v>11.904999999999999</v>
      </c>
      <c r="N80" s="50">
        <v>11.904999999999999</v>
      </c>
      <c r="O80" s="50">
        <v>17.86</v>
      </c>
      <c r="P80" s="50">
        <v>17.86</v>
      </c>
      <c r="Q80" s="50">
        <v>17.86</v>
      </c>
      <c r="R80" s="50">
        <v>17.86</v>
      </c>
      <c r="S80" s="50">
        <v>17.86</v>
      </c>
      <c r="T80" s="50">
        <v>17.86</v>
      </c>
      <c r="U80" s="50">
        <v>17.86</v>
      </c>
      <c r="V80" s="50">
        <v>14.286</v>
      </c>
      <c r="W80" s="50">
        <v>23.812000000000001</v>
      </c>
      <c r="X80" s="50">
        <v>11.904999999999999</v>
      </c>
      <c r="Y80" s="50">
        <v>17.86</v>
      </c>
      <c r="Z80" s="50">
        <v>54.765999999999998</v>
      </c>
      <c r="AA80" s="50">
        <v>17.86</v>
      </c>
      <c r="AB80" s="50">
        <v>54.765999999999998</v>
      </c>
      <c r="AC80" s="50">
        <v>11.904999999999999</v>
      </c>
      <c r="AD80" s="50">
        <v>17.86</v>
      </c>
      <c r="AE80" s="50">
        <v>17.86</v>
      </c>
      <c r="AF80" s="50">
        <v>17.86</v>
      </c>
      <c r="AG80" s="50">
        <v>17.86</v>
      </c>
      <c r="AH80" s="50">
        <v>23.812000000000001</v>
      </c>
      <c r="AI80" s="50">
        <v>23.812000000000001</v>
      </c>
    </row>
    <row r="81" spans="1:36" s="24" customFormat="1" ht="15.75" thickBot="1" x14ac:dyDescent="0.3">
      <c r="A81" s="89" t="s">
        <v>125</v>
      </c>
      <c r="B81" s="90" t="s">
        <v>126</v>
      </c>
      <c r="C81" s="91" t="s">
        <v>39</v>
      </c>
      <c r="D81" s="80">
        <f t="shared" si="8"/>
        <v>695.75600000000009</v>
      </c>
      <c r="E81" s="81">
        <f t="shared" ref="E81:AI81" si="9">E83+E85+E87</f>
        <v>8.2219999999999995</v>
      </c>
      <c r="F81" s="81">
        <f t="shared" si="9"/>
        <v>28.480999999999998</v>
      </c>
      <c r="G81" s="81">
        <f t="shared" si="9"/>
        <v>7.8359999999999994</v>
      </c>
      <c r="H81" s="81">
        <f t="shared" si="9"/>
        <v>7.8359999999999994</v>
      </c>
      <c r="I81" s="81">
        <f t="shared" si="9"/>
        <v>8.7199999999999989</v>
      </c>
      <c r="J81" s="81">
        <f t="shared" si="9"/>
        <v>32.515999999999998</v>
      </c>
      <c r="K81" s="81">
        <f t="shared" si="9"/>
        <v>26.551000000000002</v>
      </c>
      <c r="L81" s="81">
        <f t="shared" si="9"/>
        <v>11.236000000000001</v>
      </c>
      <c r="M81" s="81">
        <f t="shared" si="9"/>
        <v>7.8359999999999994</v>
      </c>
      <c r="N81" s="81">
        <f t="shared" si="9"/>
        <v>16.901</v>
      </c>
      <c r="O81" s="81">
        <f t="shared" si="9"/>
        <v>7.8359999999999994</v>
      </c>
      <c r="P81" s="81">
        <f t="shared" si="9"/>
        <v>22.567</v>
      </c>
      <c r="Q81" s="72">
        <f t="shared" si="9"/>
        <v>7.8359999999999994</v>
      </c>
      <c r="R81" s="72">
        <f t="shared" si="9"/>
        <v>13.501999999999999</v>
      </c>
      <c r="S81" s="72">
        <f t="shared" si="9"/>
        <v>21.434000000000001</v>
      </c>
      <c r="T81" s="72">
        <f t="shared" si="9"/>
        <v>37.048000000000002</v>
      </c>
      <c r="U81" s="72">
        <f t="shared" si="9"/>
        <v>13.501999999999999</v>
      </c>
      <c r="V81" s="72">
        <f t="shared" si="9"/>
        <v>37.048000000000002</v>
      </c>
      <c r="W81" s="72">
        <f t="shared" si="9"/>
        <v>21.434000000000001</v>
      </c>
      <c r="X81" s="72">
        <f t="shared" si="9"/>
        <v>7.8359999999999994</v>
      </c>
      <c r="Y81" s="72">
        <f t="shared" si="9"/>
        <v>8.9689999999999994</v>
      </c>
      <c r="Z81" s="81">
        <f>Z83+Z85+Z87</f>
        <v>81.488</v>
      </c>
      <c r="AA81" s="81">
        <f>AA83+AA85+AA87</f>
        <v>16.901</v>
      </c>
      <c r="AB81" s="81">
        <f>AB83+AB85+AB87</f>
        <v>45.228999999999999</v>
      </c>
      <c r="AC81" s="81">
        <f>AC83+AC85+AC87</f>
        <v>16.901</v>
      </c>
      <c r="AD81" s="72">
        <f t="shared" si="9"/>
        <v>21.434000000000001</v>
      </c>
      <c r="AE81" s="72">
        <f t="shared" si="9"/>
        <v>21.434000000000001</v>
      </c>
      <c r="AF81" s="72">
        <f t="shared" si="9"/>
        <v>19.166999999999998</v>
      </c>
      <c r="AG81" s="72">
        <f t="shared" si="9"/>
        <v>45.228999999999999</v>
      </c>
      <c r="AH81" s="81">
        <f t="shared" si="9"/>
        <v>51.143000000000001</v>
      </c>
      <c r="AI81" s="81">
        <f t="shared" si="9"/>
        <v>21.683</v>
      </c>
    </row>
    <row r="82" spans="1:36" s="24" customFormat="1" ht="15" x14ac:dyDescent="0.25">
      <c r="A82" s="181">
        <v>25</v>
      </c>
      <c r="B82" s="189" t="s">
        <v>127</v>
      </c>
      <c r="C82" s="92" t="s">
        <v>67</v>
      </c>
      <c r="D82" s="53">
        <f t="shared" si="8"/>
        <v>0.19800000000000012</v>
      </c>
      <c r="E82" s="54">
        <v>3.0000000000000001E-3</v>
      </c>
      <c r="F82" s="54">
        <v>7.0000000000000001E-3</v>
      </c>
      <c r="G82" s="54">
        <v>6.0000000000000001E-3</v>
      </c>
      <c r="H82" s="54">
        <v>6.0000000000000001E-3</v>
      </c>
      <c r="I82" s="54">
        <v>5.0000000000000001E-3</v>
      </c>
      <c r="J82" s="54">
        <v>5.0000000000000001E-3</v>
      </c>
      <c r="K82" s="54">
        <v>2.1999999999999999E-2</v>
      </c>
      <c r="L82" s="54">
        <v>6.0000000000000001E-3</v>
      </c>
      <c r="M82" s="54">
        <v>6.0000000000000001E-3</v>
      </c>
      <c r="N82" s="54">
        <v>6.0000000000000001E-3</v>
      </c>
      <c r="O82" s="54">
        <v>6.0000000000000001E-3</v>
      </c>
      <c r="P82" s="54">
        <v>6.0000000000000001E-3</v>
      </c>
      <c r="Q82" s="54">
        <v>6.0000000000000001E-3</v>
      </c>
      <c r="R82" s="54">
        <v>6.0000000000000001E-3</v>
      </c>
      <c r="S82" s="54">
        <v>6.0000000000000001E-3</v>
      </c>
      <c r="T82" s="54">
        <v>5.0000000000000001E-3</v>
      </c>
      <c r="U82" s="54">
        <v>6.0000000000000001E-3</v>
      </c>
      <c r="V82" s="54">
        <v>5.0000000000000001E-3</v>
      </c>
      <c r="W82" s="54">
        <v>6.0000000000000001E-3</v>
      </c>
      <c r="X82" s="54">
        <v>6.0000000000000001E-3</v>
      </c>
      <c r="Y82" s="54">
        <v>6.0000000000000001E-3</v>
      </c>
      <c r="Z82" s="54">
        <v>6.0000000000000001E-3</v>
      </c>
      <c r="AA82" s="54">
        <v>6.0000000000000001E-3</v>
      </c>
      <c r="AB82" s="54">
        <v>6.0000000000000001E-3</v>
      </c>
      <c r="AC82" s="54">
        <v>6.0000000000000001E-3</v>
      </c>
      <c r="AD82" s="54">
        <v>6.0000000000000001E-3</v>
      </c>
      <c r="AE82" s="54">
        <v>6.0000000000000001E-3</v>
      </c>
      <c r="AF82" s="54">
        <v>6.0000000000000001E-3</v>
      </c>
      <c r="AG82" s="54">
        <v>6.0000000000000001E-3</v>
      </c>
      <c r="AH82" s="54">
        <v>7.0000000000000001E-3</v>
      </c>
      <c r="AI82" s="54">
        <v>7.0000000000000001E-3</v>
      </c>
    </row>
    <row r="83" spans="1:36" s="24" customFormat="1" ht="15.75" thickBot="1" x14ac:dyDescent="0.3">
      <c r="A83" s="182"/>
      <c r="B83" s="190"/>
      <c r="C83" s="93" t="s">
        <v>39</v>
      </c>
      <c r="D83" s="36">
        <f t="shared" si="8"/>
        <v>49.302000000000007</v>
      </c>
      <c r="E83" s="49">
        <v>0.747</v>
      </c>
      <c r="F83" s="49">
        <v>1.7430000000000001</v>
      </c>
      <c r="G83" s="49">
        <v>1.494</v>
      </c>
      <c r="H83" s="49">
        <v>1.494</v>
      </c>
      <c r="I83" s="49">
        <v>1.2450000000000001</v>
      </c>
      <c r="J83" s="49">
        <v>1.2450000000000001</v>
      </c>
      <c r="K83" s="49">
        <v>5.4779999999999998</v>
      </c>
      <c r="L83" s="49">
        <v>1.494</v>
      </c>
      <c r="M83" s="49">
        <v>1.494</v>
      </c>
      <c r="N83" s="49">
        <v>1.494</v>
      </c>
      <c r="O83" s="49">
        <v>1.494</v>
      </c>
      <c r="P83" s="49">
        <v>1.494</v>
      </c>
      <c r="Q83" s="49">
        <v>1.494</v>
      </c>
      <c r="R83" s="49">
        <v>1.494</v>
      </c>
      <c r="S83" s="49">
        <v>1.494</v>
      </c>
      <c r="T83" s="49">
        <v>1.2450000000000001</v>
      </c>
      <c r="U83" s="49">
        <v>1.494</v>
      </c>
      <c r="V83" s="49">
        <v>1.2450000000000001</v>
      </c>
      <c r="W83" s="49">
        <v>1.494</v>
      </c>
      <c r="X83" s="49">
        <v>1.494</v>
      </c>
      <c r="Y83" s="49">
        <v>1.494</v>
      </c>
      <c r="Z83" s="49">
        <v>1.494</v>
      </c>
      <c r="AA83" s="49">
        <v>1.494</v>
      </c>
      <c r="AB83" s="49">
        <v>1.494</v>
      </c>
      <c r="AC83" s="49">
        <v>1.494</v>
      </c>
      <c r="AD83" s="49">
        <v>1.494</v>
      </c>
      <c r="AE83" s="49">
        <v>1.494</v>
      </c>
      <c r="AF83" s="49">
        <v>1.494</v>
      </c>
      <c r="AG83" s="49">
        <v>1.494</v>
      </c>
      <c r="AH83" s="49">
        <v>1.7430000000000001</v>
      </c>
      <c r="AI83" s="49">
        <v>1.7430000000000001</v>
      </c>
    </row>
    <row r="84" spans="1:36" s="24" customFormat="1" ht="15" customHeight="1" x14ac:dyDescent="0.25">
      <c r="A84" s="181">
        <v>26</v>
      </c>
      <c r="B84" s="183" t="s">
        <v>128</v>
      </c>
      <c r="C84" s="94" t="s">
        <v>62</v>
      </c>
      <c r="D84" s="16">
        <f t="shared" si="8"/>
        <v>459</v>
      </c>
      <c r="E84" s="39">
        <v>3</v>
      </c>
      <c r="F84" s="39">
        <v>20</v>
      </c>
      <c r="G84" s="39">
        <v>2</v>
      </c>
      <c r="H84" s="39">
        <v>2</v>
      </c>
      <c r="I84" s="39">
        <v>3</v>
      </c>
      <c r="J84" s="39">
        <v>24</v>
      </c>
      <c r="K84" s="39">
        <v>15</v>
      </c>
      <c r="L84" s="39">
        <v>5</v>
      </c>
      <c r="M84" s="39">
        <v>2</v>
      </c>
      <c r="N84" s="39">
        <v>10</v>
      </c>
      <c r="O84" s="39">
        <v>2</v>
      </c>
      <c r="P84" s="39">
        <v>15</v>
      </c>
      <c r="Q84" s="41">
        <v>2</v>
      </c>
      <c r="R84" s="41">
        <v>7</v>
      </c>
      <c r="S84" s="41">
        <v>14</v>
      </c>
      <c r="T84" s="41">
        <v>28</v>
      </c>
      <c r="U84" s="41">
        <v>7</v>
      </c>
      <c r="V84" s="41">
        <v>28</v>
      </c>
      <c r="W84" s="41">
        <v>14</v>
      </c>
      <c r="X84" s="41">
        <v>2</v>
      </c>
      <c r="Y84" s="41">
        <v>3</v>
      </c>
      <c r="Z84" s="39">
        <v>67</v>
      </c>
      <c r="AA84" s="39">
        <v>10</v>
      </c>
      <c r="AB84" s="39">
        <v>35</v>
      </c>
      <c r="AC84" s="39">
        <v>10</v>
      </c>
      <c r="AD84" s="41">
        <v>14</v>
      </c>
      <c r="AE84" s="41">
        <v>14</v>
      </c>
      <c r="AF84" s="41">
        <v>12</v>
      </c>
      <c r="AG84" s="41">
        <v>35</v>
      </c>
      <c r="AH84" s="39">
        <v>40</v>
      </c>
      <c r="AI84" s="39">
        <v>14</v>
      </c>
    </row>
    <row r="85" spans="1:36" s="24" customFormat="1" ht="15.75" thickBot="1" x14ac:dyDescent="0.3">
      <c r="A85" s="182"/>
      <c r="B85" s="184"/>
      <c r="C85" s="95" t="s">
        <v>39</v>
      </c>
      <c r="D85" s="36">
        <f t="shared" si="8"/>
        <v>520.09799999999996</v>
      </c>
      <c r="E85" s="50">
        <v>3.399</v>
      </c>
      <c r="F85" s="50">
        <v>22.661999999999999</v>
      </c>
      <c r="G85" s="50">
        <v>2.266</v>
      </c>
      <c r="H85" s="50">
        <v>2.266</v>
      </c>
      <c r="I85" s="50">
        <v>3.399</v>
      </c>
      <c r="J85" s="50">
        <v>27.195</v>
      </c>
      <c r="K85" s="50">
        <v>16.997</v>
      </c>
      <c r="L85" s="50">
        <v>5.6660000000000004</v>
      </c>
      <c r="M85" s="50">
        <v>2.266</v>
      </c>
      <c r="N85" s="50">
        <v>11.331</v>
      </c>
      <c r="O85" s="50">
        <v>2.266</v>
      </c>
      <c r="P85" s="50">
        <v>16.997</v>
      </c>
      <c r="Q85" s="50">
        <v>2.266</v>
      </c>
      <c r="R85" s="50">
        <v>7.9320000000000004</v>
      </c>
      <c r="S85" s="50">
        <v>15.864000000000001</v>
      </c>
      <c r="T85" s="50">
        <v>31.727</v>
      </c>
      <c r="U85" s="50">
        <v>7.9320000000000004</v>
      </c>
      <c r="V85" s="50">
        <v>31.727</v>
      </c>
      <c r="W85" s="50">
        <v>15.864000000000001</v>
      </c>
      <c r="X85" s="50">
        <v>2.266</v>
      </c>
      <c r="Y85" s="50">
        <v>3.399</v>
      </c>
      <c r="Z85" s="50">
        <v>75.918000000000006</v>
      </c>
      <c r="AA85" s="50">
        <v>11.331</v>
      </c>
      <c r="AB85" s="50">
        <v>39.658999999999999</v>
      </c>
      <c r="AC85" s="50">
        <v>11.331</v>
      </c>
      <c r="AD85" s="50">
        <v>15.864000000000001</v>
      </c>
      <c r="AE85" s="50">
        <v>15.864000000000001</v>
      </c>
      <c r="AF85" s="29">
        <v>13.597</v>
      </c>
      <c r="AG85" s="50">
        <v>39.658999999999999</v>
      </c>
      <c r="AH85" s="50">
        <v>45.323999999999998</v>
      </c>
      <c r="AI85" s="50">
        <v>15.864000000000001</v>
      </c>
    </row>
    <row r="86" spans="1:36" s="24" customFormat="1" ht="15" x14ac:dyDescent="0.25">
      <c r="A86" s="185" t="s">
        <v>129</v>
      </c>
      <c r="B86" s="187" t="s">
        <v>130</v>
      </c>
      <c r="C86" s="92" t="s">
        <v>62</v>
      </c>
      <c r="D86" s="16">
        <f t="shared" si="8"/>
        <v>31</v>
      </c>
      <c r="E86" s="39">
        <v>1</v>
      </c>
      <c r="F86" s="39">
        <v>1</v>
      </c>
      <c r="G86" s="39">
        <v>1</v>
      </c>
      <c r="H86" s="39">
        <v>1</v>
      </c>
      <c r="I86" s="39">
        <v>1</v>
      </c>
      <c r="J86" s="39">
        <v>1</v>
      </c>
      <c r="K86" s="39">
        <v>1</v>
      </c>
      <c r="L86" s="39">
        <v>1</v>
      </c>
      <c r="M86" s="39">
        <v>1</v>
      </c>
      <c r="N86" s="39">
        <v>1</v>
      </c>
      <c r="O86" s="39">
        <v>1</v>
      </c>
      <c r="P86" s="39">
        <v>1</v>
      </c>
      <c r="Q86" s="39">
        <v>1</v>
      </c>
      <c r="R86" s="39">
        <v>1</v>
      </c>
      <c r="S86" s="39">
        <v>1</v>
      </c>
      <c r="T86" s="39">
        <v>1</v>
      </c>
      <c r="U86" s="39">
        <v>1</v>
      </c>
      <c r="V86" s="39">
        <v>1</v>
      </c>
      <c r="W86" s="39">
        <v>1</v>
      </c>
      <c r="X86" s="39">
        <v>1</v>
      </c>
      <c r="Y86" s="39">
        <v>1</v>
      </c>
      <c r="Z86" s="39">
        <v>1</v>
      </c>
      <c r="AA86" s="39">
        <v>1</v>
      </c>
      <c r="AB86" s="39">
        <v>1</v>
      </c>
      <c r="AC86" s="39">
        <v>1</v>
      </c>
      <c r="AD86" s="39">
        <v>1</v>
      </c>
      <c r="AE86" s="39">
        <v>1</v>
      </c>
      <c r="AF86" s="39">
        <v>1</v>
      </c>
      <c r="AG86" s="39">
        <v>1</v>
      </c>
      <c r="AH86" s="39">
        <v>1</v>
      </c>
      <c r="AI86" s="39">
        <v>1</v>
      </c>
      <c r="AJ86" s="39"/>
    </row>
    <row r="87" spans="1:36" s="24" customFormat="1" ht="15.75" thickBot="1" x14ac:dyDescent="0.3">
      <c r="A87" s="186"/>
      <c r="B87" s="188"/>
      <c r="C87" s="93" t="s">
        <v>39</v>
      </c>
      <c r="D87" s="36">
        <f t="shared" si="8"/>
        <v>126.3559999999999</v>
      </c>
      <c r="E87" s="50">
        <v>4.0759999999999996</v>
      </c>
      <c r="F87" s="50">
        <v>4.0759999999999996</v>
      </c>
      <c r="G87" s="50">
        <v>4.0759999999999996</v>
      </c>
      <c r="H87" s="50">
        <v>4.0759999999999996</v>
      </c>
      <c r="I87" s="50">
        <v>4.0759999999999996</v>
      </c>
      <c r="J87" s="50">
        <v>4.0759999999999996</v>
      </c>
      <c r="K87" s="50">
        <v>4.0759999999999996</v>
      </c>
      <c r="L87" s="50">
        <v>4.0759999999999996</v>
      </c>
      <c r="M87" s="50">
        <v>4.0759999999999996</v>
      </c>
      <c r="N87" s="50">
        <v>4.0759999999999996</v>
      </c>
      <c r="O87" s="50">
        <v>4.0759999999999996</v>
      </c>
      <c r="P87" s="50">
        <v>4.0759999999999996</v>
      </c>
      <c r="Q87" s="50">
        <v>4.0759999999999996</v>
      </c>
      <c r="R87" s="50">
        <v>4.0759999999999996</v>
      </c>
      <c r="S87" s="50">
        <v>4.0759999999999996</v>
      </c>
      <c r="T87" s="50">
        <v>4.0759999999999996</v>
      </c>
      <c r="U87" s="50">
        <v>4.0759999999999996</v>
      </c>
      <c r="V87" s="50">
        <v>4.0759999999999996</v>
      </c>
      <c r="W87" s="50">
        <v>4.0759999999999996</v>
      </c>
      <c r="X87" s="50">
        <v>4.0759999999999996</v>
      </c>
      <c r="Y87" s="50">
        <v>4.0759999999999996</v>
      </c>
      <c r="Z87" s="50">
        <v>4.0759999999999996</v>
      </c>
      <c r="AA87" s="50">
        <v>4.0759999999999996</v>
      </c>
      <c r="AB87" s="50">
        <v>4.0759999999999996</v>
      </c>
      <c r="AC87" s="50">
        <v>4.0759999999999996</v>
      </c>
      <c r="AD87" s="50">
        <v>4.0759999999999996</v>
      </c>
      <c r="AE87" s="50">
        <v>4.0759999999999996</v>
      </c>
      <c r="AF87" s="50">
        <v>4.0759999999999996</v>
      </c>
      <c r="AG87" s="50">
        <v>4.0759999999999996</v>
      </c>
      <c r="AH87" s="50">
        <v>4.0759999999999996</v>
      </c>
      <c r="AI87" s="50">
        <v>4.0759999999999996</v>
      </c>
      <c r="AJ87" s="50"/>
    </row>
    <row r="88" spans="1:36" s="24" customFormat="1" ht="33.6" customHeight="1" thickBot="1" x14ac:dyDescent="0.25">
      <c r="A88" s="89" t="s">
        <v>131</v>
      </c>
      <c r="B88" s="96" t="s">
        <v>132</v>
      </c>
      <c r="C88" s="97" t="s">
        <v>39</v>
      </c>
      <c r="D88" s="98">
        <f t="shared" si="8"/>
        <v>0</v>
      </c>
      <c r="E88" s="98">
        <f t="shared" ref="E88:P88" si="10">E89+E90</f>
        <v>0</v>
      </c>
      <c r="F88" s="98">
        <f t="shared" si="10"/>
        <v>0</v>
      </c>
      <c r="G88" s="98">
        <f t="shared" si="10"/>
        <v>0</v>
      </c>
      <c r="H88" s="98">
        <f t="shared" si="10"/>
        <v>0</v>
      </c>
      <c r="I88" s="98">
        <f t="shared" si="10"/>
        <v>0</v>
      </c>
      <c r="J88" s="98">
        <f t="shared" si="10"/>
        <v>0</v>
      </c>
      <c r="K88" s="98">
        <f t="shared" si="10"/>
        <v>0</v>
      </c>
      <c r="L88" s="98">
        <f t="shared" si="10"/>
        <v>0</v>
      </c>
      <c r="M88" s="98">
        <f t="shared" si="10"/>
        <v>0</v>
      </c>
      <c r="N88" s="98">
        <f t="shared" si="10"/>
        <v>0</v>
      </c>
      <c r="O88" s="98">
        <f t="shared" si="10"/>
        <v>0</v>
      </c>
      <c r="P88" s="98">
        <f t="shared" si="10"/>
        <v>0</v>
      </c>
      <c r="Q88" s="99">
        <f>Q89</f>
        <v>0</v>
      </c>
      <c r="R88" s="99">
        <f>R89</f>
        <v>0</v>
      </c>
      <c r="S88" s="100">
        <f t="shared" ref="S88:AI88" si="11">S89+S90</f>
        <v>0</v>
      </c>
      <c r="T88" s="100">
        <f t="shared" si="11"/>
        <v>0</v>
      </c>
      <c r="U88" s="100">
        <f t="shared" si="11"/>
        <v>0</v>
      </c>
      <c r="V88" s="100">
        <f t="shared" si="11"/>
        <v>0</v>
      </c>
      <c r="W88" s="100">
        <f t="shared" si="11"/>
        <v>0</v>
      </c>
      <c r="X88" s="100">
        <f t="shared" si="11"/>
        <v>0</v>
      </c>
      <c r="Y88" s="100">
        <f t="shared" si="11"/>
        <v>0</v>
      </c>
      <c r="Z88" s="98">
        <f>Z89+Z90</f>
        <v>0</v>
      </c>
      <c r="AA88" s="98">
        <f>AA89+AA90</f>
        <v>0</v>
      </c>
      <c r="AB88" s="98">
        <f>AB89+AB90</f>
        <v>0</v>
      </c>
      <c r="AC88" s="98">
        <f>AC89+AC90</f>
        <v>0</v>
      </c>
      <c r="AD88" s="98">
        <f t="shared" si="11"/>
        <v>0</v>
      </c>
      <c r="AE88" s="98">
        <f t="shared" si="11"/>
        <v>0</v>
      </c>
      <c r="AF88" s="98">
        <f t="shared" si="11"/>
        <v>0</v>
      </c>
      <c r="AG88" s="98">
        <f t="shared" si="11"/>
        <v>0</v>
      </c>
      <c r="AH88" s="98">
        <f t="shared" si="11"/>
        <v>0</v>
      </c>
      <c r="AI88" s="98">
        <f t="shared" si="11"/>
        <v>0</v>
      </c>
    </row>
    <row r="89" spans="1:36" s="24" customFormat="1" ht="15.75" thickBot="1" x14ac:dyDescent="0.3">
      <c r="A89" s="101" t="s">
        <v>133</v>
      </c>
      <c r="B89" s="102" t="s">
        <v>134</v>
      </c>
      <c r="C89" s="103" t="s">
        <v>39</v>
      </c>
      <c r="D89" s="104">
        <f t="shared" si="8"/>
        <v>0</v>
      </c>
      <c r="E89" s="105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105">
        <v>0</v>
      </c>
      <c r="R89" s="105">
        <v>0</v>
      </c>
      <c r="S89" s="105">
        <v>0</v>
      </c>
      <c r="T89" s="105">
        <v>0</v>
      </c>
      <c r="U89" s="105">
        <v>0</v>
      </c>
      <c r="V89" s="105">
        <v>0</v>
      </c>
      <c r="W89" s="105">
        <v>0</v>
      </c>
      <c r="X89" s="105">
        <v>0</v>
      </c>
      <c r="Y89" s="105">
        <v>0</v>
      </c>
      <c r="Z89" s="106">
        <v>0</v>
      </c>
      <c r="AA89" s="106">
        <v>0</v>
      </c>
      <c r="AB89" s="106"/>
      <c r="AC89" s="106"/>
      <c r="AD89" s="105">
        <v>0</v>
      </c>
      <c r="AE89" s="105">
        <v>0</v>
      </c>
      <c r="AF89" s="105">
        <v>0</v>
      </c>
      <c r="AG89" s="105">
        <v>0</v>
      </c>
      <c r="AH89" s="106">
        <v>0</v>
      </c>
      <c r="AI89" s="106">
        <v>0</v>
      </c>
    </row>
    <row r="90" spans="1:36" s="24" customFormat="1" ht="15.75" thickBot="1" x14ac:dyDescent="0.3">
      <c r="A90" s="101" t="s">
        <v>135</v>
      </c>
      <c r="B90" s="102" t="s">
        <v>136</v>
      </c>
      <c r="C90" s="107" t="s">
        <v>39</v>
      </c>
      <c r="D90" s="104">
        <f t="shared" si="8"/>
        <v>0</v>
      </c>
      <c r="E90" s="108">
        <v>0</v>
      </c>
      <c r="F90" s="108">
        <v>0</v>
      </c>
      <c r="G90" s="108">
        <v>0</v>
      </c>
      <c r="H90" s="108">
        <v>0</v>
      </c>
      <c r="I90" s="108">
        <v>0</v>
      </c>
      <c r="J90" s="108">
        <v>0</v>
      </c>
      <c r="K90" s="109">
        <v>0</v>
      </c>
      <c r="L90" s="108">
        <v>0</v>
      </c>
      <c r="M90" s="108">
        <v>0</v>
      </c>
      <c r="N90" s="108">
        <v>0</v>
      </c>
      <c r="O90" s="108">
        <v>0</v>
      </c>
      <c r="P90" s="108">
        <v>0</v>
      </c>
      <c r="Q90" s="110">
        <v>0</v>
      </c>
      <c r="R90" s="110">
        <v>0</v>
      </c>
      <c r="S90" s="110">
        <v>0</v>
      </c>
      <c r="T90" s="110"/>
      <c r="U90" s="110"/>
      <c r="V90" s="110"/>
      <c r="W90" s="111">
        <v>0</v>
      </c>
      <c r="X90" s="110"/>
      <c r="Y90" s="110"/>
      <c r="Z90" s="112">
        <v>0</v>
      </c>
      <c r="AA90" s="112">
        <v>0</v>
      </c>
      <c r="AB90" s="112"/>
      <c r="AC90" s="112"/>
      <c r="AD90" s="110">
        <v>0</v>
      </c>
      <c r="AE90" s="110"/>
      <c r="AF90" s="110">
        <v>0</v>
      </c>
      <c r="AG90" s="110">
        <v>0</v>
      </c>
      <c r="AH90" s="112">
        <v>0</v>
      </c>
      <c r="AI90" s="112">
        <v>0</v>
      </c>
    </row>
    <row r="91" spans="1:36" s="24" customFormat="1" ht="15.75" thickBot="1" x14ac:dyDescent="0.3">
      <c r="A91" s="79" t="s">
        <v>137</v>
      </c>
      <c r="B91" s="113" t="s">
        <v>138</v>
      </c>
      <c r="C91" s="12" t="s">
        <v>39</v>
      </c>
      <c r="D91" s="114">
        <f t="shared" si="8"/>
        <v>1307.537</v>
      </c>
      <c r="E91" s="82">
        <v>15.8</v>
      </c>
      <c r="F91" s="82">
        <f>84.86+40.99</f>
        <v>125.85</v>
      </c>
      <c r="G91" s="82">
        <v>13.8</v>
      </c>
      <c r="H91" s="82">
        <v>13.8</v>
      </c>
      <c r="I91" s="82">
        <v>8.3000000000000007</v>
      </c>
      <c r="J91" s="82">
        <v>11.8</v>
      </c>
      <c r="K91" s="82">
        <v>51</v>
      </c>
      <c r="L91" s="82">
        <v>10.36</v>
      </c>
      <c r="M91" s="82">
        <v>15.2</v>
      </c>
      <c r="N91" s="82">
        <v>8.1999999999999993</v>
      </c>
      <c r="O91" s="82">
        <v>23.15</v>
      </c>
      <c r="P91" s="82">
        <v>35.1</v>
      </c>
      <c r="Q91" s="82">
        <v>40.299999999999997</v>
      </c>
      <c r="R91" s="82">
        <v>26.54</v>
      </c>
      <c r="S91" s="82">
        <v>26.9</v>
      </c>
      <c r="T91" s="82">
        <v>26.8</v>
      </c>
      <c r="U91" s="82">
        <v>27</v>
      </c>
      <c r="V91" s="82">
        <v>27</v>
      </c>
      <c r="W91" s="82">
        <v>34.6</v>
      </c>
      <c r="X91" s="82">
        <v>35.200000000000003</v>
      </c>
      <c r="Y91" s="82">
        <v>33</v>
      </c>
      <c r="Z91" s="82">
        <v>205.45</v>
      </c>
      <c r="AA91" s="82">
        <v>28.3</v>
      </c>
      <c r="AB91" s="82">
        <f>180.4+51.037</f>
        <v>231.43700000000001</v>
      </c>
      <c r="AC91" s="82">
        <v>25.5</v>
      </c>
      <c r="AD91" s="82">
        <v>25.55</v>
      </c>
      <c r="AE91" s="82">
        <v>33.9</v>
      </c>
      <c r="AF91" s="82">
        <v>31.6</v>
      </c>
      <c r="AG91" s="82">
        <v>18.5</v>
      </c>
      <c r="AH91" s="82">
        <v>46.8</v>
      </c>
      <c r="AI91" s="82">
        <v>50.8</v>
      </c>
    </row>
    <row r="92" spans="1:36" s="24" customFormat="1" ht="15.75" thickBot="1" x14ac:dyDescent="0.3">
      <c r="A92" s="115"/>
      <c r="B92" s="116" t="s">
        <v>139</v>
      </c>
      <c r="C92" s="117" t="s">
        <v>39</v>
      </c>
      <c r="D92" s="80">
        <f>E92+F92+G92+H92+I92+J92+K92+L92+M92+N92+O92+P92+Q92+R92+S92+T92+U92+V92+W92+X92+Y92+Z92+AA92+AB92+AC92+AD92+AE92+AF92+AG92+AH92+AI92</f>
        <v>11556.999999999998</v>
      </c>
      <c r="E92" s="118">
        <f t="shared" ref="E92:AG92" si="12">E5+E66+E81+E88+E91</f>
        <v>66.956000000000003</v>
      </c>
      <c r="F92" s="118">
        <f t="shared" si="12"/>
        <v>790.32899999999995</v>
      </c>
      <c r="G92" s="118">
        <f t="shared" si="12"/>
        <v>44.414999999999999</v>
      </c>
      <c r="H92" s="118">
        <f t="shared" si="12"/>
        <v>89.10499999999999</v>
      </c>
      <c r="I92" s="118">
        <f t="shared" si="12"/>
        <v>157.386</v>
      </c>
      <c r="J92" s="118">
        <f t="shared" si="12"/>
        <v>342.22</v>
      </c>
      <c r="K92" s="118">
        <f t="shared" si="12"/>
        <v>198.86500000000001</v>
      </c>
      <c r="L92" s="118">
        <f t="shared" si="12"/>
        <v>126.22200000000001</v>
      </c>
      <c r="M92" s="118">
        <f t="shared" si="12"/>
        <v>481.27600000000001</v>
      </c>
      <c r="N92" s="118">
        <f t="shared" si="12"/>
        <v>62.86</v>
      </c>
      <c r="O92" s="118">
        <f t="shared" si="12"/>
        <v>59.905999999999999</v>
      </c>
      <c r="P92" s="118">
        <f t="shared" si="12"/>
        <v>464.31600000000003</v>
      </c>
      <c r="Q92" s="118">
        <f t="shared" si="12"/>
        <v>911.1389999999999</v>
      </c>
      <c r="R92" s="118">
        <f t="shared" si="12"/>
        <v>306.71700000000004</v>
      </c>
      <c r="S92" s="118">
        <f t="shared" si="12"/>
        <v>237.83500000000001</v>
      </c>
      <c r="T92" s="118">
        <f t="shared" si="12"/>
        <v>257.81700000000001</v>
      </c>
      <c r="U92" s="118">
        <f t="shared" si="12"/>
        <v>376.09699999999998</v>
      </c>
      <c r="V92" s="118">
        <f t="shared" si="12"/>
        <v>237.16900000000001</v>
      </c>
      <c r="W92" s="118">
        <f t="shared" si="12"/>
        <v>399.13100000000003</v>
      </c>
      <c r="X92" s="118">
        <f t="shared" si="12"/>
        <v>67.325999999999993</v>
      </c>
      <c r="Y92" s="118">
        <f t="shared" si="12"/>
        <v>259.69200000000001</v>
      </c>
      <c r="Z92" s="118">
        <f>Z5+Z66+Z81+Z88+Z91</f>
        <v>1835.5220000000002</v>
      </c>
      <c r="AA92" s="118">
        <f>AA5+AA66+AA81+AA88+AA91</f>
        <v>116.496</v>
      </c>
      <c r="AB92" s="118">
        <f>AB5+AB66+AB81+AB88+AB91</f>
        <v>1386.5</v>
      </c>
      <c r="AC92" s="118">
        <f>AC5+AC66+AC81+AC88+AC91</f>
        <v>336.24099999999999</v>
      </c>
      <c r="AD92" s="118">
        <f t="shared" si="12"/>
        <v>370.87900000000008</v>
      </c>
      <c r="AE92" s="118">
        <f t="shared" si="12"/>
        <v>82.931999999999988</v>
      </c>
      <c r="AF92" s="118">
        <f t="shared" si="12"/>
        <v>246.98699999999999</v>
      </c>
      <c r="AG92" s="118">
        <f t="shared" si="12"/>
        <v>415.47</v>
      </c>
      <c r="AH92" s="118">
        <f>AH5+AH66+AH81+AH88+AH91</f>
        <v>664.02699999999993</v>
      </c>
      <c r="AI92" s="118">
        <f>AI5+AI66+AI81+AI88+AI91</f>
        <v>165.16699999999997</v>
      </c>
    </row>
    <row r="93" spans="1:36" x14ac:dyDescent="0.2">
      <c r="R93" s="119"/>
    </row>
  </sheetData>
  <mergeCells count="79">
    <mergeCell ref="A84:A85"/>
    <mergeCell ref="B84:B85"/>
    <mergeCell ref="A86:A87"/>
    <mergeCell ref="B86:B87"/>
    <mergeCell ref="A77:A78"/>
    <mergeCell ref="B77:B78"/>
    <mergeCell ref="A79:A80"/>
    <mergeCell ref="B79:B80"/>
    <mergeCell ref="A82:A83"/>
    <mergeCell ref="B82:B83"/>
    <mergeCell ref="A71:A72"/>
    <mergeCell ref="B71:B72"/>
    <mergeCell ref="A73:A74"/>
    <mergeCell ref="B73:B74"/>
    <mergeCell ref="A75:A76"/>
    <mergeCell ref="B75:B76"/>
    <mergeCell ref="A69:A70"/>
    <mergeCell ref="B69:B70"/>
    <mergeCell ref="A56:A57"/>
    <mergeCell ref="B56:B57"/>
    <mergeCell ref="A58:A59"/>
    <mergeCell ref="B58:B59"/>
    <mergeCell ref="A60:A61"/>
    <mergeCell ref="B60:B61"/>
    <mergeCell ref="A62:A63"/>
    <mergeCell ref="B62:B63"/>
    <mergeCell ref="B64:B65"/>
    <mergeCell ref="A67:A68"/>
    <mergeCell ref="B67:B68"/>
    <mergeCell ref="A50:A51"/>
    <mergeCell ref="B50:B51"/>
    <mergeCell ref="A52:A53"/>
    <mergeCell ref="B52:B53"/>
    <mergeCell ref="A54:A55"/>
    <mergeCell ref="B54:B55"/>
    <mergeCell ref="A44:A45"/>
    <mergeCell ref="B44:B45"/>
    <mergeCell ref="A46:A47"/>
    <mergeCell ref="B46:B47"/>
    <mergeCell ref="A48:A49"/>
    <mergeCell ref="B48:B49"/>
    <mergeCell ref="A38:A39"/>
    <mergeCell ref="B38:B39"/>
    <mergeCell ref="A40:A41"/>
    <mergeCell ref="B40:B41"/>
    <mergeCell ref="A42:A43"/>
    <mergeCell ref="B42:B43"/>
    <mergeCell ref="A32:A33"/>
    <mergeCell ref="B32:B33"/>
    <mergeCell ref="A34:A35"/>
    <mergeCell ref="B34:B35"/>
    <mergeCell ref="A36:A37"/>
    <mergeCell ref="B36:B37"/>
    <mergeCell ref="A25:A26"/>
    <mergeCell ref="B25:B26"/>
    <mergeCell ref="A27:A28"/>
    <mergeCell ref="B27:B28"/>
    <mergeCell ref="A29:A31"/>
    <mergeCell ref="B29:B31"/>
    <mergeCell ref="A18:A19"/>
    <mergeCell ref="B18:B19"/>
    <mergeCell ref="A20:A21"/>
    <mergeCell ref="B20:B21"/>
    <mergeCell ref="A22:A23"/>
    <mergeCell ref="B22:B23"/>
    <mergeCell ref="A11:A12"/>
    <mergeCell ref="B11:B12"/>
    <mergeCell ref="A14:A15"/>
    <mergeCell ref="B14:B15"/>
    <mergeCell ref="A16:A17"/>
    <mergeCell ref="B16:B17"/>
    <mergeCell ref="A9:A10"/>
    <mergeCell ref="B9:B10"/>
    <mergeCell ref="AC3:AC4"/>
    <mergeCell ref="A3:A4"/>
    <mergeCell ref="B3:B4"/>
    <mergeCell ref="C3:C4"/>
    <mergeCell ref="D3:D4"/>
    <mergeCell ref="A6:A8"/>
  </mergeCells>
  <pageMargins left="0.19685039370078741" right="0.11811023622047245" top="0.19685039370078741" bottom="0.15748031496062992" header="0" footer="0"/>
  <pageSetup paperSize="9" scale="55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3"/>
  <sheetViews>
    <sheetView topLeftCell="B1" workbookViewId="0">
      <pane xSplit="2" ySplit="5" topLeftCell="D40" activePane="bottomRight" state="frozen"/>
      <selection activeCell="B1" sqref="B1"/>
      <selection pane="topRight" activeCell="D1" sqref="D1"/>
      <selection pane="bottomLeft" activeCell="B6" sqref="B6"/>
      <selection pane="bottomRight" activeCell="AL4" sqref="AL4"/>
    </sheetView>
  </sheetViews>
  <sheetFormatPr defaultColWidth="8.85546875" defaultRowHeight="12.75" x14ac:dyDescent="0.2"/>
  <cols>
    <col min="1" max="1" width="6.28515625" customWidth="1"/>
    <col min="2" max="2" width="46.7109375" customWidth="1"/>
    <col min="3" max="3" width="12.5703125" customWidth="1"/>
    <col min="4" max="4" width="13" hidden="1" customWidth="1"/>
    <col min="5" max="6" width="11.42578125" hidden="1" customWidth="1"/>
    <col min="7" max="7" width="8.5703125" hidden="1" customWidth="1"/>
    <col min="8" max="8" width="8.85546875" hidden="1" customWidth="1"/>
    <col min="9" max="9" width="9" hidden="1" customWidth="1"/>
    <col min="10" max="10" width="8.85546875" hidden="1" customWidth="1"/>
    <col min="11" max="12" width="8.42578125" hidden="1" customWidth="1"/>
    <col min="13" max="17" width="8.85546875" hidden="1" customWidth="1"/>
    <col min="18" max="18" width="8.42578125" hidden="1" customWidth="1"/>
    <col min="19" max="19" width="9.7109375" hidden="1" customWidth="1"/>
    <col min="20" max="20" width="8.28515625" hidden="1" customWidth="1"/>
    <col min="21" max="21" width="9.85546875" hidden="1" customWidth="1"/>
    <col min="22" max="22" width="10.7109375" hidden="1" customWidth="1"/>
    <col min="23" max="23" width="9.7109375" hidden="1" customWidth="1"/>
    <col min="24" max="24" width="8.42578125" hidden="1" customWidth="1"/>
    <col min="25" max="25" width="8.85546875" hidden="1" customWidth="1"/>
    <col min="26" max="26" width="10" hidden="1" customWidth="1"/>
    <col min="27" max="27" width="8.85546875" hidden="1" customWidth="1"/>
    <col min="28" max="28" width="10.28515625" hidden="1" customWidth="1"/>
    <col min="29" max="29" width="8.85546875" hidden="1" customWidth="1"/>
    <col min="30" max="30" width="8.85546875" customWidth="1"/>
    <col min="31" max="34" width="8.85546875" hidden="1" customWidth="1"/>
    <col min="35" max="35" width="8.7109375" hidden="1" customWidth="1"/>
  </cols>
  <sheetData>
    <row r="1" spans="1:35" ht="18.75" x14ac:dyDescent="0.3">
      <c r="A1" s="1" t="s">
        <v>0</v>
      </c>
      <c r="B1" s="1"/>
      <c r="C1" s="1"/>
      <c r="D1" s="1"/>
      <c r="E1" s="1"/>
      <c r="F1" s="1"/>
      <c r="G1" s="1"/>
      <c r="H1" s="2"/>
      <c r="I1" s="1"/>
      <c r="K1" s="1"/>
      <c r="L1" s="2"/>
      <c r="R1" s="1"/>
      <c r="S1" s="1"/>
      <c r="T1" s="1"/>
      <c r="U1" s="1"/>
      <c r="V1" s="1"/>
      <c r="W1" s="1"/>
      <c r="X1" s="1"/>
      <c r="Y1" s="1"/>
      <c r="AD1" s="1"/>
      <c r="AE1" s="1"/>
      <c r="AF1" s="1"/>
      <c r="AG1" s="1"/>
      <c r="AH1" s="2"/>
      <c r="AI1" s="2"/>
    </row>
    <row r="2" spans="1:35" ht="13.5" thickBot="1" x14ac:dyDescent="0.25">
      <c r="A2" s="3"/>
      <c r="B2" s="2"/>
      <c r="C2" s="2"/>
      <c r="D2" s="4"/>
      <c r="E2" s="5">
        <v>1</v>
      </c>
      <c r="F2" s="5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4">
        <v>11</v>
      </c>
      <c r="P2" s="4">
        <v>12</v>
      </c>
      <c r="Q2" s="4">
        <v>13</v>
      </c>
      <c r="R2" s="4">
        <v>14</v>
      </c>
      <c r="S2" s="4">
        <v>15</v>
      </c>
      <c r="T2" s="4">
        <v>16</v>
      </c>
      <c r="U2" s="4">
        <v>17</v>
      </c>
      <c r="V2" s="4">
        <v>18</v>
      </c>
      <c r="W2" s="4">
        <v>19</v>
      </c>
      <c r="X2" s="4">
        <v>20</v>
      </c>
      <c r="Y2" s="4">
        <v>21</v>
      </c>
      <c r="Z2" s="4">
        <v>22</v>
      </c>
      <c r="AA2" s="4">
        <v>23</v>
      </c>
      <c r="AB2" s="4">
        <v>24</v>
      </c>
      <c r="AC2" s="4">
        <v>25</v>
      </c>
      <c r="AD2" s="4">
        <v>26</v>
      </c>
      <c r="AE2" s="4">
        <v>27</v>
      </c>
      <c r="AF2" s="4">
        <v>28</v>
      </c>
      <c r="AG2" s="4">
        <v>29</v>
      </c>
      <c r="AH2" s="4">
        <v>30</v>
      </c>
      <c r="AI2" s="4">
        <v>31</v>
      </c>
    </row>
    <row r="3" spans="1:35" ht="15" customHeight="1" x14ac:dyDescent="0.2">
      <c r="A3" s="144" t="s">
        <v>1</v>
      </c>
      <c r="B3" s="146" t="s">
        <v>2</v>
      </c>
      <c r="C3" s="146" t="s">
        <v>3</v>
      </c>
      <c r="D3" s="129" t="s">
        <v>4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 t="s">
        <v>5</v>
      </c>
      <c r="S3" s="7"/>
      <c r="T3" s="7"/>
      <c r="U3" s="7"/>
      <c r="V3" s="7"/>
      <c r="W3" s="7"/>
      <c r="X3" s="7"/>
      <c r="Y3" s="7"/>
      <c r="Z3" s="9"/>
      <c r="AA3" s="7"/>
      <c r="AB3" s="7"/>
      <c r="AC3" s="7"/>
      <c r="AD3" s="191" t="s">
        <v>31</v>
      </c>
      <c r="AE3" s="7"/>
      <c r="AF3" s="7"/>
      <c r="AG3" s="7"/>
      <c r="AH3" s="7"/>
      <c r="AI3" s="7"/>
    </row>
    <row r="4" spans="1:35" ht="216" customHeight="1" thickBot="1" x14ac:dyDescent="0.25">
      <c r="A4" s="145"/>
      <c r="B4" s="147"/>
      <c r="C4" s="147"/>
      <c r="D4" s="130"/>
      <c r="E4" s="121" t="s">
        <v>6</v>
      </c>
      <c r="F4" s="122" t="s">
        <v>7</v>
      </c>
      <c r="G4" s="121" t="s">
        <v>8</v>
      </c>
      <c r="H4" s="121" t="s">
        <v>9</v>
      </c>
      <c r="I4" s="121" t="s">
        <v>10</v>
      </c>
      <c r="J4" s="121" t="s">
        <v>11</v>
      </c>
      <c r="K4" s="121" t="s">
        <v>12</v>
      </c>
      <c r="L4" s="121" t="s">
        <v>13</v>
      </c>
      <c r="M4" s="121" t="s">
        <v>14</v>
      </c>
      <c r="N4" s="121" t="s">
        <v>15</v>
      </c>
      <c r="O4" s="121" t="s">
        <v>16</v>
      </c>
      <c r="P4" s="121" t="s">
        <v>17</v>
      </c>
      <c r="Q4" s="121" t="s">
        <v>18</v>
      </c>
      <c r="R4" s="121" t="s">
        <v>19</v>
      </c>
      <c r="S4" s="121" t="s">
        <v>20</v>
      </c>
      <c r="T4" s="121" t="s">
        <v>21</v>
      </c>
      <c r="U4" s="121" t="s">
        <v>22</v>
      </c>
      <c r="V4" s="121" t="s">
        <v>23</v>
      </c>
      <c r="W4" s="121" t="s">
        <v>24</v>
      </c>
      <c r="X4" s="121" t="s">
        <v>25</v>
      </c>
      <c r="Y4" s="121" t="s">
        <v>26</v>
      </c>
      <c r="Z4" s="121" t="s">
        <v>27</v>
      </c>
      <c r="AA4" s="121" t="s">
        <v>28</v>
      </c>
      <c r="AB4" s="122" t="s">
        <v>29</v>
      </c>
      <c r="AC4" s="127" t="s">
        <v>30</v>
      </c>
      <c r="AD4" s="194"/>
      <c r="AE4" s="126" t="s">
        <v>32</v>
      </c>
      <c r="AF4" s="121" t="s">
        <v>33</v>
      </c>
      <c r="AG4" s="121" t="s">
        <v>34</v>
      </c>
      <c r="AH4" s="121" t="s">
        <v>35</v>
      </c>
      <c r="AI4" s="121" t="s">
        <v>36</v>
      </c>
    </row>
    <row r="5" spans="1:35" ht="15.75" thickBot="1" x14ac:dyDescent="0.3">
      <c r="A5" s="10" t="s">
        <v>37</v>
      </c>
      <c r="B5" s="11" t="s">
        <v>38</v>
      </c>
      <c r="C5" s="12" t="s">
        <v>39</v>
      </c>
      <c r="D5" s="13">
        <f>E5+F5+G5+H5+I5+J5+K5+L5+M5+N5+O5+P5+Q5+R5+S5+T5+U5+V5+W5+X5+Y5+Z5+AA5+AB5+AC5+AD5+AE5+AF5+AG5+AH5+AI5</f>
        <v>8366.2249999999985</v>
      </c>
      <c r="E5" s="13">
        <f>E8+E15+E26+E28+E31+E33+E35+E37+E39+E41+E43+E45+E47+E49+E51+E53+E55+E57+E59+E61+E63+E65</f>
        <v>26.25</v>
      </c>
      <c r="F5" s="13">
        <f t="shared" ref="F5:AI5" si="0">F8+F15+F26+F28+F31+F33+F35+F37+F39+F41+F43+F45+F47+F49+F51+F53+F55+F57+F59+F61+F63+F65</f>
        <v>520.51499999999999</v>
      </c>
      <c r="G5" s="13">
        <f t="shared" si="0"/>
        <v>1.3240000000000001</v>
      </c>
      <c r="H5" s="13">
        <f t="shared" si="0"/>
        <v>46.024000000000001</v>
      </c>
      <c r="I5" s="13">
        <f t="shared" si="0"/>
        <v>122.694</v>
      </c>
      <c r="J5" s="13">
        <f t="shared" si="0"/>
        <v>255.39499999999998</v>
      </c>
      <c r="K5" s="13">
        <f t="shared" si="0"/>
        <v>10.170999999999999</v>
      </c>
      <c r="L5" s="13">
        <f t="shared" si="0"/>
        <v>83.254000000000005</v>
      </c>
      <c r="M5" s="13">
        <f t="shared" si="0"/>
        <v>419.66</v>
      </c>
      <c r="N5" s="13">
        <f t="shared" si="0"/>
        <v>2.6469999999999998</v>
      </c>
      <c r="O5" s="13">
        <f t="shared" si="0"/>
        <v>2.6469999999999998</v>
      </c>
      <c r="P5" s="13">
        <f t="shared" si="0"/>
        <v>378.98399999999998</v>
      </c>
      <c r="Q5" s="13">
        <f t="shared" si="0"/>
        <v>811.81099999999992</v>
      </c>
      <c r="R5" s="13">
        <f t="shared" si="0"/>
        <v>237.92100000000002</v>
      </c>
      <c r="S5" s="13">
        <f t="shared" si="0"/>
        <v>160.74700000000001</v>
      </c>
      <c r="T5" s="13">
        <f t="shared" si="0"/>
        <v>150.42100000000002</v>
      </c>
      <c r="U5" s="13">
        <f t="shared" si="0"/>
        <v>307.99699999999996</v>
      </c>
      <c r="V5" s="13">
        <f t="shared" si="0"/>
        <v>149.09700000000001</v>
      </c>
      <c r="W5" s="13">
        <f t="shared" si="0"/>
        <v>309.54699999999997</v>
      </c>
      <c r="X5" s="13">
        <f t="shared" si="0"/>
        <v>2.6469999999999998</v>
      </c>
      <c r="Y5" s="13">
        <f t="shared" si="0"/>
        <v>190.125</v>
      </c>
      <c r="Z5" s="13">
        <f>Z8+Z15+Z26+Z28+Z31+Z33+Z35+Z37+Z39+Z41+Z43+Z45+Z47+Z49+Z51+Z53+Z55+Z57+Z59+Z61+Z63+Z65</f>
        <v>1485.2360000000001</v>
      </c>
      <c r="AA5" s="13">
        <f t="shared" si="0"/>
        <v>45.021999999999998</v>
      </c>
      <c r="AB5" s="13">
        <f t="shared" si="0"/>
        <v>1046.4859999999999</v>
      </c>
      <c r="AC5" s="13">
        <f t="shared" si="0"/>
        <v>264.84699999999998</v>
      </c>
      <c r="AD5" s="80">
        <f t="shared" si="0"/>
        <v>297.62200000000001</v>
      </c>
      <c r="AE5" s="13">
        <f t="shared" si="0"/>
        <v>1.325</v>
      </c>
      <c r="AF5" s="13">
        <f t="shared" si="0"/>
        <v>169.947</v>
      </c>
      <c r="AG5" s="13">
        <f t="shared" si="0"/>
        <v>325.46800000000002</v>
      </c>
      <c r="AH5" s="13">
        <f t="shared" si="0"/>
        <v>507.84699999999998</v>
      </c>
      <c r="AI5" s="13">
        <f t="shared" si="0"/>
        <v>32.546999999999997</v>
      </c>
    </row>
    <row r="6" spans="1:35" s="18" customFormat="1" ht="15" x14ac:dyDescent="0.25">
      <c r="A6" s="131">
        <v>1</v>
      </c>
      <c r="B6" s="14" t="s">
        <v>40</v>
      </c>
      <c r="C6" s="15" t="s">
        <v>41</v>
      </c>
      <c r="D6" s="16">
        <f>E6+F6+G6+H6+I6+J6+K6+L6+M6+N6+O6+P6+Q6+R6+S6+T6+U6+V6+W6+X6+Y6+Z6+AA6+AB6+AC6+AD6+AE6+AF6+AG6+AH6+AI6</f>
        <v>3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>
        <v>1</v>
      </c>
      <c r="R6" s="17">
        <v>0</v>
      </c>
      <c r="S6" s="17">
        <v>0</v>
      </c>
      <c r="T6" s="17"/>
      <c r="U6" s="17">
        <v>1</v>
      </c>
      <c r="V6" s="17"/>
      <c r="W6" s="17"/>
      <c r="X6" s="17"/>
      <c r="Y6" s="17">
        <v>1</v>
      </c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s="24" customFormat="1" ht="15" x14ac:dyDescent="0.25">
      <c r="A7" s="132"/>
      <c r="B7" s="19"/>
      <c r="C7" s="20" t="s">
        <v>42</v>
      </c>
      <c r="D7" s="21">
        <f t="shared" ref="D7:D70" si="1">E7+F7+G7+H7+I7+J7+K7+L7+M7+N7+O7+P7+Q7+R7+S7+T7+U7+V7+W7+X7+Y7+Z7+AA7+AB7+AC7+AD7+AE7+AF7+AG7+AH7+AI7</f>
        <v>0.60000000000000009</v>
      </c>
      <c r="E7" s="22">
        <f t="shared" ref="E7:V8" si="2">E9+E11</f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2">
        <f t="shared" si="2"/>
        <v>0</v>
      </c>
      <c r="K7" s="23">
        <f t="shared" si="2"/>
        <v>0</v>
      </c>
      <c r="L7" s="23">
        <f t="shared" si="2"/>
        <v>0</v>
      </c>
      <c r="M7" s="23">
        <f t="shared" si="2"/>
        <v>0</v>
      </c>
      <c r="N7" s="22">
        <f t="shared" si="2"/>
        <v>0</v>
      </c>
      <c r="O7" s="22">
        <f t="shared" si="2"/>
        <v>0</v>
      </c>
      <c r="P7" s="22">
        <f t="shared" si="2"/>
        <v>0</v>
      </c>
      <c r="Q7" s="22">
        <f t="shared" si="2"/>
        <v>0.2</v>
      </c>
      <c r="R7" s="22">
        <f t="shared" si="2"/>
        <v>0</v>
      </c>
      <c r="S7" s="22">
        <f t="shared" si="2"/>
        <v>0</v>
      </c>
      <c r="T7" s="22">
        <f t="shared" si="2"/>
        <v>0</v>
      </c>
      <c r="U7" s="22">
        <f t="shared" si="2"/>
        <v>0.2</v>
      </c>
      <c r="V7" s="22">
        <f t="shared" si="2"/>
        <v>0</v>
      </c>
      <c r="W7" s="22">
        <f>W9+W11</f>
        <v>0</v>
      </c>
      <c r="X7" s="22">
        <f t="shared" ref="X7:AI8" si="3">X9+X11</f>
        <v>0</v>
      </c>
      <c r="Y7" s="22">
        <f t="shared" si="3"/>
        <v>0.2</v>
      </c>
      <c r="Z7" s="22">
        <f t="shared" si="3"/>
        <v>0</v>
      </c>
      <c r="AA7" s="22">
        <f t="shared" si="3"/>
        <v>0</v>
      </c>
      <c r="AB7" s="22">
        <f t="shared" si="3"/>
        <v>0</v>
      </c>
      <c r="AC7" s="22">
        <f t="shared" si="3"/>
        <v>0</v>
      </c>
      <c r="AD7" s="22">
        <f t="shared" si="3"/>
        <v>0</v>
      </c>
      <c r="AE7" s="22">
        <f t="shared" si="3"/>
        <v>0</v>
      </c>
      <c r="AF7" s="23">
        <f t="shared" si="3"/>
        <v>0</v>
      </c>
      <c r="AG7" s="23">
        <f t="shared" si="3"/>
        <v>0</v>
      </c>
      <c r="AH7" s="22">
        <f t="shared" si="3"/>
        <v>0</v>
      </c>
      <c r="AI7" s="23">
        <f t="shared" si="3"/>
        <v>0</v>
      </c>
    </row>
    <row r="8" spans="1:35" s="24" customFormat="1" ht="15" x14ac:dyDescent="0.25">
      <c r="A8" s="133"/>
      <c r="B8" s="25" t="s">
        <v>43</v>
      </c>
      <c r="C8" s="20" t="s">
        <v>39</v>
      </c>
      <c r="D8" s="21">
        <f t="shared" si="1"/>
        <v>476.70000000000005</v>
      </c>
      <c r="E8" s="22">
        <f t="shared" si="2"/>
        <v>0</v>
      </c>
      <c r="F8" s="22">
        <f t="shared" si="2"/>
        <v>0</v>
      </c>
      <c r="G8" s="22">
        <f t="shared" si="2"/>
        <v>0</v>
      </c>
      <c r="H8" s="22">
        <f t="shared" si="2"/>
        <v>0</v>
      </c>
      <c r="I8" s="22">
        <f t="shared" si="2"/>
        <v>0</v>
      </c>
      <c r="J8" s="22">
        <f t="shared" si="2"/>
        <v>0</v>
      </c>
      <c r="K8" s="23">
        <f t="shared" si="2"/>
        <v>0</v>
      </c>
      <c r="L8" s="23">
        <f t="shared" si="2"/>
        <v>0</v>
      </c>
      <c r="M8" s="23">
        <f t="shared" si="2"/>
        <v>0</v>
      </c>
      <c r="N8" s="22">
        <f t="shared" si="2"/>
        <v>0</v>
      </c>
      <c r="O8" s="22">
        <f t="shared" si="2"/>
        <v>0</v>
      </c>
      <c r="P8" s="22">
        <f t="shared" si="2"/>
        <v>0</v>
      </c>
      <c r="Q8" s="22">
        <f t="shared" si="2"/>
        <v>158.9</v>
      </c>
      <c r="R8" s="22">
        <f t="shared" si="2"/>
        <v>0</v>
      </c>
      <c r="S8" s="22">
        <f t="shared" si="2"/>
        <v>0</v>
      </c>
      <c r="T8" s="22">
        <f t="shared" si="2"/>
        <v>0</v>
      </c>
      <c r="U8" s="22">
        <f t="shared" si="2"/>
        <v>158.9</v>
      </c>
      <c r="V8" s="22">
        <f t="shared" si="2"/>
        <v>0</v>
      </c>
      <c r="W8" s="22">
        <f>W10+W12</f>
        <v>0</v>
      </c>
      <c r="X8" s="22">
        <f t="shared" si="3"/>
        <v>0</v>
      </c>
      <c r="Y8" s="22">
        <f t="shared" si="3"/>
        <v>158.9</v>
      </c>
      <c r="Z8" s="22">
        <f t="shared" si="3"/>
        <v>0</v>
      </c>
      <c r="AA8" s="22">
        <f t="shared" si="3"/>
        <v>0</v>
      </c>
      <c r="AB8" s="22">
        <f t="shared" si="3"/>
        <v>0</v>
      </c>
      <c r="AC8" s="22">
        <f t="shared" si="3"/>
        <v>0</v>
      </c>
      <c r="AD8" s="22">
        <f t="shared" si="3"/>
        <v>0</v>
      </c>
      <c r="AE8" s="22">
        <f t="shared" si="3"/>
        <v>0</v>
      </c>
      <c r="AF8" s="23">
        <f t="shared" si="3"/>
        <v>0</v>
      </c>
      <c r="AG8" s="23">
        <f t="shared" si="3"/>
        <v>0</v>
      </c>
      <c r="AH8" s="22">
        <f t="shared" si="3"/>
        <v>0</v>
      </c>
      <c r="AI8" s="23">
        <f t="shared" si="3"/>
        <v>0</v>
      </c>
    </row>
    <row r="9" spans="1:35" s="24" customFormat="1" ht="15" x14ac:dyDescent="0.25">
      <c r="A9" s="142" t="s">
        <v>44</v>
      </c>
      <c r="B9" s="136" t="s">
        <v>45</v>
      </c>
      <c r="C9" s="26" t="s">
        <v>42</v>
      </c>
      <c r="D9" s="27">
        <f t="shared" si="1"/>
        <v>0</v>
      </c>
      <c r="E9" s="28"/>
      <c r="F9" s="28"/>
      <c r="G9" s="28"/>
      <c r="H9" s="28"/>
      <c r="I9" s="28"/>
      <c r="J9" s="28"/>
      <c r="K9" s="28"/>
      <c r="L9" s="29"/>
      <c r="M9" s="29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30"/>
    </row>
    <row r="10" spans="1:35" s="24" customFormat="1" ht="15" x14ac:dyDescent="0.25">
      <c r="A10" s="143"/>
      <c r="B10" s="137"/>
      <c r="C10" s="26" t="s">
        <v>39</v>
      </c>
      <c r="D10" s="27">
        <f t="shared" si="1"/>
        <v>0</v>
      </c>
      <c r="E10" s="28"/>
      <c r="F10" s="28"/>
      <c r="G10" s="28"/>
      <c r="H10" s="28"/>
      <c r="I10" s="28"/>
      <c r="J10" s="28"/>
      <c r="K10" s="28"/>
      <c r="L10" s="29"/>
      <c r="M10" s="29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30"/>
    </row>
    <row r="11" spans="1:35" s="24" customFormat="1" ht="15" x14ac:dyDescent="0.25">
      <c r="A11" s="134" t="s">
        <v>46</v>
      </c>
      <c r="B11" s="136" t="s">
        <v>47</v>
      </c>
      <c r="C11" s="26" t="s">
        <v>42</v>
      </c>
      <c r="D11" s="27">
        <f t="shared" si="1"/>
        <v>0.60000000000000009</v>
      </c>
      <c r="E11" s="31"/>
      <c r="F11" s="31"/>
      <c r="G11" s="31"/>
      <c r="H11" s="31"/>
      <c r="I11" s="31"/>
      <c r="J11" s="31"/>
      <c r="K11" s="32"/>
      <c r="L11" s="31"/>
      <c r="M11" s="31"/>
      <c r="N11" s="31"/>
      <c r="O11" s="31"/>
      <c r="P11" s="31"/>
      <c r="Q11" s="32">
        <v>0.2</v>
      </c>
      <c r="R11" s="31"/>
      <c r="S11" s="31"/>
      <c r="T11" s="31"/>
      <c r="U11" s="32">
        <v>0.2</v>
      </c>
      <c r="V11" s="31"/>
      <c r="W11" s="31"/>
      <c r="X11" s="31"/>
      <c r="Y11" s="32">
        <v>0.2</v>
      </c>
      <c r="Z11" s="31"/>
      <c r="AA11" s="31"/>
      <c r="AB11" s="31"/>
      <c r="AC11" s="31"/>
      <c r="AD11" s="31"/>
      <c r="AE11" s="31"/>
      <c r="AF11" s="32"/>
      <c r="AG11" s="32"/>
      <c r="AH11" s="31"/>
      <c r="AI11" s="31"/>
    </row>
    <row r="12" spans="1:35" s="24" customFormat="1" ht="15" x14ac:dyDescent="0.25">
      <c r="A12" s="135"/>
      <c r="B12" s="137"/>
      <c r="C12" s="26" t="s">
        <v>39</v>
      </c>
      <c r="D12" s="27">
        <f t="shared" si="1"/>
        <v>476.70000000000005</v>
      </c>
      <c r="E12" s="31"/>
      <c r="F12" s="31"/>
      <c r="G12" s="31"/>
      <c r="H12" s="31"/>
      <c r="I12" s="31"/>
      <c r="J12" s="31"/>
      <c r="K12" s="32"/>
      <c r="L12" s="31"/>
      <c r="M12" s="31"/>
      <c r="N12" s="31"/>
      <c r="O12" s="31"/>
      <c r="P12" s="31"/>
      <c r="Q12" s="32">
        <v>158.9</v>
      </c>
      <c r="R12" s="31"/>
      <c r="S12" s="31"/>
      <c r="T12" s="31"/>
      <c r="U12" s="32">
        <v>158.9</v>
      </c>
      <c r="V12" s="31"/>
      <c r="W12" s="31"/>
      <c r="X12" s="31"/>
      <c r="Y12" s="32">
        <v>158.9</v>
      </c>
      <c r="Z12" s="31"/>
      <c r="AA12" s="31"/>
      <c r="AB12" s="31"/>
      <c r="AC12" s="31"/>
      <c r="AD12" s="31"/>
      <c r="AE12" s="31"/>
      <c r="AF12" s="32"/>
      <c r="AG12" s="32"/>
      <c r="AH12" s="31"/>
      <c r="AI12" s="31"/>
    </row>
    <row r="13" spans="1:35" s="24" customFormat="1" ht="23.45" customHeight="1" thickBot="1" x14ac:dyDescent="0.3">
      <c r="A13" s="120" t="s">
        <v>48</v>
      </c>
      <c r="B13" s="34" t="s">
        <v>49</v>
      </c>
      <c r="C13" s="35" t="s">
        <v>39</v>
      </c>
      <c r="D13" s="36">
        <f t="shared" si="1"/>
        <v>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s="24" customFormat="1" ht="15" customHeight="1" x14ac:dyDescent="0.25">
      <c r="A14" s="138" t="s">
        <v>50</v>
      </c>
      <c r="B14" s="140" t="s">
        <v>51</v>
      </c>
      <c r="C14" s="38" t="s">
        <v>41</v>
      </c>
      <c r="D14" s="16">
        <f t="shared" si="1"/>
        <v>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35" s="24" customFormat="1" ht="15.75" thickBot="1" x14ac:dyDescent="0.3">
      <c r="A15" s="139"/>
      <c r="B15" s="141"/>
      <c r="C15" s="40" t="s">
        <v>39</v>
      </c>
      <c r="D15" s="27">
        <f t="shared" si="1"/>
        <v>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</row>
    <row r="16" spans="1:35" s="24" customFormat="1" ht="15" hidden="1" customHeight="1" x14ac:dyDescent="0.25">
      <c r="A16" s="148" t="s">
        <v>52</v>
      </c>
      <c r="B16" s="149" t="s">
        <v>53</v>
      </c>
      <c r="C16" s="26" t="s">
        <v>54</v>
      </c>
      <c r="D16" s="27">
        <f t="shared" si="1"/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</row>
    <row r="17" spans="1:35" s="24" customFormat="1" ht="15" hidden="1" customHeight="1" x14ac:dyDescent="0.25">
      <c r="A17" s="139"/>
      <c r="B17" s="150"/>
      <c r="C17" s="26" t="s">
        <v>39</v>
      </c>
      <c r="D17" s="27">
        <f t="shared" si="1"/>
        <v>0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 s="24" customFormat="1" ht="15" hidden="1" customHeight="1" x14ac:dyDescent="0.25">
      <c r="A18" s="148" t="s">
        <v>55</v>
      </c>
      <c r="B18" s="151" t="s">
        <v>56</v>
      </c>
      <c r="C18" s="26" t="s">
        <v>57</v>
      </c>
      <c r="D18" s="27">
        <f t="shared" si="1"/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35" s="24" customFormat="1" ht="18.600000000000001" hidden="1" customHeight="1" x14ac:dyDescent="0.25">
      <c r="A19" s="139"/>
      <c r="B19" s="152"/>
      <c r="C19" s="26" t="s">
        <v>39</v>
      </c>
      <c r="D19" s="27">
        <f t="shared" si="1"/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 s="24" customFormat="1" ht="15" hidden="1" customHeight="1" x14ac:dyDescent="0.25">
      <c r="A20" s="148" t="s">
        <v>58</v>
      </c>
      <c r="B20" s="151" t="s">
        <v>59</v>
      </c>
      <c r="C20" s="26" t="s">
        <v>57</v>
      </c>
      <c r="D20" s="27">
        <f t="shared" si="1"/>
        <v>0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</row>
    <row r="21" spans="1:35" s="24" customFormat="1" ht="15" hidden="1" customHeight="1" x14ac:dyDescent="0.25">
      <c r="A21" s="139"/>
      <c r="B21" s="152"/>
      <c r="C21" s="26" t="s">
        <v>39</v>
      </c>
      <c r="D21" s="27">
        <f t="shared" si="1"/>
        <v>0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</row>
    <row r="22" spans="1:35" s="24" customFormat="1" ht="15" hidden="1" customHeight="1" x14ac:dyDescent="0.25">
      <c r="A22" s="148" t="s">
        <v>60</v>
      </c>
      <c r="B22" s="149" t="s">
        <v>61</v>
      </c>
      <c r="C22" s="26" t="s">
        <v>62</v>
      </c>
      <c r="D22" s="27">
        <f t="shared" si="1"/>
        <v>0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</row>
    <row r="23" spans="1:35" s="24" customFormat="1" ht="15" hidden="1" customHeight="1" x14ac:dyDescent="0.25">
      <c r="A23" s="139"/>
      <c r="B23" s="150"/>
      <c r="C23" s="26" t="s">
        <v>39</v>
      </c>
      <c r="D23" s="27">
        <f t="shared" si="1"/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 s="24" customFormat="1" ht="22.9" hidden="1" customHeight="1" x14ac:dyDescent="0.25">
      <c r="A24" s="43" t="s">
        <v>63</v>
      </c>
      <c r="B24" s="44" t="s">
        <v>64</v>
      </c>
      <c r="C24" s="45" t="s">
        <v>39</v>
      </c>
      <c r="D24" s="27">
        <f t="shared" si="1"/>
        <v>0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 s="24" customFormat="1" ht="15" x14ac:dyDescent="0.25">
      <c r="A25" s="153" t="s">
        <v>65</v>
      </c>
      <c r="B25" s="155" t="s">
        <v>66</v>
      </c>
      <c r="C25" s="46" t="s">
        <v>67</v>
      </c>
      <c r="D25" s="27">
        <f t="shared" si="1"/>
        <v>1.7200000000000002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29">
        <v>0.1</v>
      </c>
      <c r="S25" s="29">
        <v>0.12</v>
      </c>
      <c r="T25" s="47">
        <v>0.1</v>
      </c>
      <c r="U25" s="29">
        <v>0.1</v>
      </c>
      <c r="V25" s="29">
        <v>0.1</v>
      </c>
      <c r="W25" s="28"/>
      <c r="X25" s="28"/>
      <c r="Y25" s="28"/>
      <c r="Z25" s="29">
        <v>0.6</v>
      </c>
      <c r="AA25" s="28"/>
      <c r="AB25" s="29">
        <v>0.6</v>
      </c>
      <c r="AC25" s="28"/>
      <c r="AD25" s="28"/>
      <c r="AE25" s="28"/>
      <c r="AF25" s="28"/>
      <c r="AG25" s="29"/>
      <c r="AH25" s="28"/>
      <c r="AI25" s="28"/>
    </row>
    <row r="26" spans="1:35" s="24" customFormat="1" ht="15.75" thickBot="1" x14ac:dyDescent="0.3">
      <c r="A26" s="154"/>
      <c r="B26" s="156"/>
      <c r="C26" s="48" t="s">
        <v>39</v>
      </c>
      <c r="D26" s="36">
        <f t="shared" si="1"/>
        <v>1001.4099999999999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/>
      <c r="R26" s="50">
        <v>58.22</v>
      </c>
      <c r="S26" s="50">
        <v>69.87</v>
      </c>
      <c r="T26" s="36">
        <v>58.22</v>
      </c>
      <c r="U26" s="50">
        <v>58.22</v>
      </c>
      <c r="V26" s="50">
        <v>58.22</v>
      </c>
      <c r="W26" s="49"/>
      <c r="X26" s="49"/>
      <c r="Y26" s="49"/>
      <c r="Z26" s="50">
        <v>349.33</v>
      </c>
      <c r="AA26" s="49"/>
      <c r="AB26" s="50">
        <v>349.33</v>
      </c>
      <c r="AC26" s="49"/>
      <c r="AD26" s="51"/>
      <c r="AE26" s="49"/>
      <c r="AF26" s="49"/>
      <c r="AG26" s="49"/>
      <c r="AH26" s="49"/>
      <c r="AI26" s="49"/>
    </row>
    <row r="27" spans="1:35" s="24" customFormat="1" ht="15" x14ac:dyDescent="0.25">
      <c r="A27" s="153" t="s">
        <v>68</v>
      </c>
      <c r="B27" s="155" t="s">
        <v>69</v>
      </c>
      <c r="C27" s="52" t="s">
        <v>42</v>
      </c>
      <c r="D27" s="53">
        <f t="shared" si="1"/>
        <v>0.2</v>
      </c>
      <c r="E27" s="54"/>
      <c r="F27" s="54"/>
      <c r="G27" s="54"/>
      <c r="H27" s="54"/>
      <c r="I27" s="55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6"/>
      <c r="U27" s="54"/>
      <c r="V27" s="54"/>
      <c r="W27" s="54"/>
      <c r="X27" s="54"/>
      <c r="Y27" s="54"/>
      <c r="Z27" s="55"/>
      <c r="AA27" s="54">
        <v>0.2</v>
      </c>
      <c r="AB27" s="54"/>
      <c r="AC27" s="54"/>
      <c r="AD27" s="54"/>
      <c r="AE27" s="54"/>
      <c r="AF27" s="54"/>
      <c r="AG27" s="54"/>
      <c r="AH27" s="54"/>
      <c r="AI27" s="54"/>
    </row>
    <row r="28" spans="1:35" s="24" customFormat="1" ht="15.75" thickBot="1" x14ac:dyDescent="0.3">
      <c r="A28" s="154"/>
      <c r="B28" s="156"/>
      <c r="C28" s="45" t="s">
        <v>39</v>
      </c>
      <c r="D28" s="36">
        <f t="shared" si="1"/>
        <v>42.375</v>
      </c>
      <c r="E28" s="50"/>
      <c r="F28" s="50"/>
      <c r="G28" s="50"/>
      <c r="H28" s="50"/>
      <c r="I28" s="51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36"/>
      <c r="U28" s="50"/>
      <c r="V28" s="50"/>
      <c r="W28" s="50"/>
      <c r="X28" s="50"/>
      <c r="Y28" s="50"/>
      <c r="Z28" s="51"/>
      <c r="AA28" s="50">
        <v>42.375</v>
      </c>
      <c r="AB28" s="50"/>
      <c r="AC28" s="50"/>
      <c r="AD28" s="50"/>
      <c r="AE28" s="50"/>
      <c r="AF28" s="50"/>
      <c r="AG28" s="50"/>
      <c r="AH28" s="50"/>
      <c r="AI28" s="50"/>
    </row>
    <row r="29" spans="1:35" s="24" customFormat="1" ht="15" x14ac:dyDescent="0.25">
      <c r="A29" s="153" t="s">
        <v>70</v>
      </c>
      <c r="B29" s="158" t="s">
        <v>71</v>
      </c>
      <c r="C29" s="46" t="s">
        <v>42</v>
      </c>
      <c r="D29" s="53">
        <f t="shared" si="1"/>
        <v>3.2960000000000003</v>
      </c>
      <c r="E29" s="39"/>
      <c r="F29" s="39">
        <v>0.41199999999999998</v>
      </c>
      <c r="G29" s="39"/>
      <c r="H29" s="39"/>
      <c r="I29" s="39"/>
      <c r="J29" s="39">
        <v>0.128</v>
      </c>
      <c r="K29" s="39"/>
      <c r="L29" s="39"/>
      <c r="M29" s="39">
        <v>9.1999999999999998E-2</v>
      </c>
      <c r="N29" s="39"/>
      <c r="O29" s="57"/>
      <c r="P29" s="57"/>
      <c r="Q29" s="57">
        <v>0.21</v>
      </c>
      <c r="R29" s="57"/>
      <c r="S29" s="57"/>
      <c r="T29" s="57"/>
      <c r="U29" s="57"/>
      <c r="V29" s="57"/>
      <c r="W29" s="56">
        <v>0.14199999999999999</v>
      </c>
      <c r="X29" s="57"/>
      <c r="Y29" s="39"/>
      <c r="Z29" s="56">
        <v>0.86699999999999999</v>
      </c>
      <c r="AA29" s="57"/>
      <c r="AB29" s="57">
        <v>0.33</v>
      </c>
      <c r="AC29" s="57">
        <v>0.124</v>
      </c>
      <c r="AD29" s="39">
        <v>0.19800000000000001</v>
      </c>
      <c r="AE29" s="39"/>
      <c r="AF29" s="39"/>
      <c r="AG29" s="39">
        <v>0.122</v>
      </c>
      <c r="AH29" s="39">
        <v>0.67100000000000004</v>
      </c>
      <c r="AI29" s="57"/>
    </row>
    <row r="30" spans="1:35" s="24" customFormat="1" ht="15" x14ac:dyDescent="0.25">
      <c r="A30" s="157"/>
      <c r="B30" s="159"/>
      <c r="C30" s="26" t="s">
        <v>72</v>
      </c>
      <c r="D30" s="58">
        <f t="shared" si="1"/>
        <v>21</v>
      </c>
      <c r="E30" s="41"/>
      <c r="F30" s="41">
        <v>1</v>
      </c>
      <c r="G30" s="41"/>
      <c r="H30" s="41"/>
      <c r="I30" s="41"/>
      <c r="J30" s="41">
        <v>2</v>
      </c>
      <c r="K30" s="41"/>
      <c r="L30" s="41"/>
      <c r="M30" s="41">
        <v>2</v>
      </c>
      <c r="N30" s="41"/>
      <c r="O30" s="59"/>
      <c r="P30" s="59"/>
      <c r="Q30" s="59">
        <v>3</v>
      </c>
      <c r="R30" s="59"/>
      <c r="S30" s="59"/>
      <c r="T30" s="59"/>
      <c r="U30" s="59"/>
      <c r="V30" s="59"/>
      <c r="W30" s="41">
        <v>2</v>
      </c>
      <c r="X30" s="59"/>
      <c r="Y30" s="41"/>
      <c r="Z30" s="41">
        <v>2</v>
      </c>
      <c r="AA30" s="59"/>
      <c r="AB30" s="59">
        <v>0</v>
      </c>
      <c r="AC30" s="59">
        <v>2</v>
      </c>
      <c r="AD30" s="41">
        <v>3</v>
      </c>
      <c r="AE30" s="41"/>
      <c r="AF30" s="41"/>
      <c r="AG30" s="41">
        <v>2</v>
      </c>
      <c r="AH30" s="41">
        <v>2</v>
      </c>
      <c r="AI30" s="59"/>
    </row>
    <row r="31" spans="1:35" s="24" customFormat="1" ht="15.75" thickBot="1" x14ac:dyDescent="0.3">
      <c r="A31" s="154"/>
      <c r="B31" s="160"/>
      <c r="C31" s="48" t="s">
        <v>39</v>
      </c>
      <c r="D31" s="36">
        <f t="shared" si="1"/>
        <v>3698.0059999999999</v>
      </c>
      <c r="E31" s="60"/>
      <c r="F31" s="36">
        <v>390.4</v>
      </c>
      <c r="G31" s="60"/>
      <c r="H31" s="60"/>
      <c r="I31" s="36"/>
      <c r="J31" s="36">
        <v>220.1</v>
      </c>
      <c r="K31" s="60"/>
      <c r="L31" s="36"/>
      <c r="M31" s="36">
        <v>224.3</v>
      </c>
      <c r="N31" s="36"/>
      <c r="O31" s="61"/>
      <c r="P31" s="61"/>
      <c r="Q31" s="61">
        <v>342</v>
      </c>
      <c r="R31" s="61"/>
      <c r="S31" s="61"/>
      <c r="T31" s="61"/>
      <c r="U31" s="61"/>
      <c r="V31" s="61"/>
      <c r="W31" s="36">
        <v>292</v>
      </c>
      <c r="X31" s="61"/>
      <c r="Y31" s="36"/>
      <c r="Z31" s="36">
        <v>801.5</v>
      </c>
      <c r="AA31" s="61"/>
      <c r="AB31" s="61">
        <v>304.7</v>
      </c>
      <c r="AC31" s="61">
        <v>200.1</v>
      </c>
      <c r="AD31" s="36">
        <v>273.30599999999998</v>
      </c>
      <c r="AE31" s="60"/>
      <c r="AF31" s="36"/>
      <c r="AG31" s="36">
        <v>187.1</v>
      </c>
      <c r="AH31" s="36">
        <v>462.5</v>
      </c>
      <c r="AI31" s="61"/>
    </row>
    <row r="32" spans="1:35" s="24" customFormat="1" ht="15" customHeight="1" x14ac:dyDescent="0.25">
      <c r="A32" s="153" t="s">
        <v>73</v>
      </c>
      <c r="B32" s="158" t="s">
        <v>74</v>
      </c>
      <c r="C32" s="52" t="s">
        <v>42</v>
      </c>
      <c r="D32" s="53">
        <f t="shared" si="1"/>
        <v>0</v>
      </c>
      <c r="E32" s="55"/>
      <c r="F32" s="55"/>
      <c r="G32" s="55"/>
      <c r="H32" s="55"/>
      <c r="I32" s="55"/>
      <c r="J32" s="55"/>
      <c r="K32" s="54"/>
      <c r="L32" s="55"/>
      <c r="M32" s="55"/>
      <c r="N32" s="55"/>
      <c r="O32" s="56"/>
      <c r="P32" s="54"/>
      <c r="Q32" s="54"/>
      <c r="R32" s="55"/>
      <c r="S32" s="54"/>
      <c r="T32" s="56"/>
      <c r="U32" s="54"/>
      <c r="V32" s="55"/>
      <c r="W32" s="54"/>
      <c r="X32" s="55"/>
      <c r="Y32" s="55"/>
      <c r="Z32" s="54"/>
      <c r="AA32" s="55"/>
      <c r="AB32" s="55"/>
      <c r="AC32" s="55"/>
      <c r="AD32" s="55"/>
      <c r="AE32" s="55"/>
      <c r="AF32" s="55"/>
      <c r="AG32" s="55"/>
      <c r="AH32" s="55"/>
      <c r="AI32" s="55"/>
    </row>
    <row r="33" spans="1:35" s="24" customFormat="1" ht="15.75" thickBot="1" x14ac:dyDescent="0.3">
      <c r="A33" s="154"/>
      <c r="B33" s="160"/>
      <c r="C33" s="45" t="s">
        <v>39</v>
      </c>
      <c r="D33" s="36">
        <f t="shared" si="1"/>
        <v>0</v>
      </c>
      <c r="E33" s="51"/>
      <c r="F33" s="51"/>
      <c r="G33" s="51"/>
      <c r="H33" s="51"/>
      <c r="I33" s="51"/>
      <c r="J33" s="51"/>
      <c r="K33" s="50"/>
      <c r="L33" s="51"/>
      <c r="M33" s="51"/>
      <c r="N33" s="51"/>
      <c r="O33" s="50"/>
      <c r="P33" s="50"/>
      <c r="Q33" s="50"/>
      <c r="R33" s="50"/>
      <c r="S33" s="50"/>
      <c r="T33" s="36"/>
      <c r="U33" s="50"/>
      <c r="V33" s="51"/>
      <c r="W33" s="50"/>
      <c r="X33" s="51"/>
      <c r="Y33" s="51"/>
      <c r="Z33" s="50"/>
      <c r="AA33" s="51"/>
      <c r="AB33" s="51"/>
      <c r="AC33" s="51"/>
      <c r="AD33" s="51"/>
      <c r="AE33" s="51"/>
      <c r="AF33" s="50"/>
      <c r="AG33" s="51"/>
      <c r="AH33" s="51"/>
      <c r="AI33" s="51"/>
    </row>
    <row r="34" spans="1:35" s="24" customFormat="1" ht="15" customHeight="1" x14ac:dyDescent="0.25">
      <c r="A34" s="153" t="s">
        <v>75</v>
      </c>
      <c r="B34" s="158" t="s">
        <v>76</v>
      </c>
      <c r="C34" s="46" t="s">
        <v>42</v>
      </c>
      <c r="D34" s="53">
        <f t="shared" si="1"/>
        <v>0.39300000000000013</v>
      </c>
      <c r="E34" s="55"/>
      <c r="F34" s="54">
        <v>0.02</v>
      </c>
      <c r="G34" s="55"/>
      <c r="H34" s="55"/>
      <c r="I34" s="54"/>
      <c r="J34" s="55"/>
      <c r="K34" s="54"/>
      <c r="L34" s="54"/>
      <c r="M34" s="54">
        <v>3.2000000000000001E-2</v>
      </c>
      <c r="N34" s="55"/>
      <c r="O34" s="54"/>
      <c r="P34" s="54">
        <v>2.4E-2</v>
      </c>
      <c r="Q34" s="54"/>
      <c r="R34" s="54"/>
      <c r="S34" s="54"/>
      <c r="T34" s="54"/>
      <c r="U34" s="54"/>
      <c r="V34" s="54"/>
      <c r="W34" s="54">
        <v>8.0000000000000002E-3</v>
      </c>
      <c r="X34" s="54"/>
      <c r="Y34" s="54">
        <v>1.6E-2</v>
      </c>
      <c r="Z34" s="54">
        <v>0.1</v>
      </c>
      <c r="AA34" s="55"/>
      <c r="AB34" s="54">
        <v>0.1</v>
      </c>
      <c r="AC34" s="54">
        <v>1.6E-2</v>
      </c>
      <c r="AD34" s="54"/>
      <c r="AE34" s="54"/>
      <c r="AF34" s="54">
        <v>0.02</v>
      </c>
      <c r="AG34" s="54">
        <v>2.5000000000000001E-2</v>
      </c>
      <c r="AH34" s="54">
        <v>1.6E-2</v>
      </c>
      <c r="AI34" s="54">
        <v>1.6E-2</v>
      </c>
    </row>
    <row r="35" spans="1:35" s="24" customFormat="1" ht="18" customHeight="1" thickBot="1" x14ac:dyDescent="0.3">
      <c r="A35" s="154"/>
      <c r="B35" s="160"/>
      <c r="C35" s="45" t="s">
        <v>39</v>
      </c>
      <c r="D35" s="36">
        <f t="shared" si="1"/>
        <v>734.26299999999992</v>
      </c>
      <c r="E35" s="51"/>
      <c r="F35" s="50">
        <v>37.299999999999997</v>
      </c>
      <c r="G35" s="51"/>
      <c r="H35" s="51"/>
      <c r="I35" s="50"/>
      <c r="J35" s="51"/>
      <c r="K35" s="50"/>
      <c r="L35" s="50"/>
      <c r="M35" s="50">
        <v>59.8</v>
      </c>
      <c r="N35" s="51"/>
      <c r="O35" s="50"/>
      <c r="P35" s="50">
        <v>44.863</v>
      </c>
      <c r="Q35" s="50"/>
      <c r="R35" s="50"/>
      <c r="S35" s="50"/>
      <c r="T35" s="50"/>
      <c r="U35" s="50"/>
      <c r="V35" s="50"/>
      <c r="W35" s="50">
        <v>14.9</v>
      </c>
      <c r="X35" s="29"/>
      <c r="Y35" s="50">
        <v>29.9</v>
      </c>
      <c r="Z35" s="50">
        <v>186.9</v>
      </c>
      <c r="AA35" s="51"/>
      <c r="AB35" s="50">
        <v>186.9</v>
      </c>
      <c r="AC35" s="50">
        <v>29.9</v>
      </c>
      <c r="AD35" s="50"/>
      <c r="AE35" s="50"/>
      <c r="AF35" s="50">
        <v>37.299999999999997</v>
      </c>
      <c r="AG35" s="50">
        <v>46.7</v>
      </c>
      <c r="AH35" s="50">
        <v>29.9</v>
      </c>
      <c r="AI35" s="50">
        <v>29.9</v>
      </c>
    </row>
    <row r="36" spans="1:35" s="24" customFormat="1" ht="15" x14ac:dyDescent="0.25">
      <c r="A36" s="153" t="s">
        <v>77</v>
      </c>
      <c r="B36" s="155" t="s">
        <v>78</v>
      </c>
      <c r="C36" s="46" t="s">
        <v>62</v>
      </c>
      <c r="D36" s="16">
        <f t="shared" si="1"/>
        <v>0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55"/>
      <c r="P36" s="55"/>
      <c r="Q36" s="42"/>
      <c r="R36" s="42"/>
      <c r="S36" s="42"/>
      <c r="T36" s="42"/>
      <c r="U36" s="42"/>
      <c r="V36" s="42"/>
      <c r="W36" s="62"/>
      <c r="X36" s="42"/>
      <c r="Y36" s="42"/>
      <c r="Z36" s="62"/>
      <c r="AA36" s="62"/>
      <c r="AB36" s="62"/>
      <c r="AC36" s="62"/>
      <c r="AD36" s="62"/>
      <c r="AE36" s="62"/>
      <c r="AF36" s="62"/>
      <c r="AG36" s="62"/>
      <c r="AH36" s="62"/>
      <c r="AI36" s="62"/>
    </row>
    <row r="37" spans="1:35" s="24" customFormat="1" ht="15.75" thickBot="1" x14ac:dyDescent="0.3">
      <c r="A37" s="154"/>
      <c r="B37" s="156"/>
      <c r="C37" s="48" t="s">
        <v>39</v>
      </c>
      <c r="D37" s="36">
        <f t="shared" si="1"/>
        <v>0</v>
      </c>
      <c r="E37" s="51"/>
      <c r="F37" s="51"/>
      <c r="G37" s="51"/>
      <c r="H37" s="51"/>
      <c r="I37" s="50"/>
      <c r="J37" s="50"/>
      <c r="K37" s="51"/>
      <c r="L37" s="50"/>
      <c r="M37" s="50"/>
      <c r="N37" s="50"/>
      <c r="O37" s="50"/>
      <c r="P37" s="50"/>
      <c r="Q37" s="51"/>
      <c r="R37" s="51"/>
      <c r="S37" s="51"/>
      <c r="T37" s="51"/>
      <c r="U37" s="51"/>
      <c r="V37" s="51"/>
      <c r="W37" s="50"/>
      <c r="X37" s="50"/>
      <c r="Y37" s="51"/>
      <c r="Z37" s="51"/>
      <c r="AA37" s="50"/>
      <c r="AB37" s="50"/>
      <c r="AC37" s="50"/>
      <c r="AD37" s="50"/>
      <c r="AE37" s="50"/>
      <c r="AF37" s="50"/>
      <c r="AG37" s="51"/>
      <c r="AH37" s="51"/>
      <c r="AI37" s="51"/>
    </row>
    <row r="38" spans="1:35" s="24" customFormat="1" ht="15" x14ac:dyDescent="0.25">
      <c r="A38" s="153" t="s">
        <v>79</v>
      </c>
      <c r="B38" s="161" t="s">
        <v>80</v>
      </c>
      <c r="C38" s="52" t="s">
        <v>62</v>
      </c>
      <c r="D38" s="16">
        <f t="shared" si="1"/>
        <v>0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1:35" s="24" customFormat="1" ht="15.75" thickBot="1" x14ac:dyDescent="0.3">
      <c r="A39" s="154"/>
      <c r="B39" s="162"/>
      <c r="C39" s="45" t="s">
        <v>39</v>
      </c>
      <c r="D39" s="36">
        <f t="shared" si="1"/>
        <v>0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</row>
    <row r="40" spans="1:35" s="65" customFormat="1" ht="15" x14ac:dyDescent="0.25">
      <c r="A40" s="131" t="s">
        <v>81</v>
      </c>
      <c r="B40" s="155" t="s">
        <v>82</v>
      </c>
      <c r="C40" s="64" t="s">
        <v>67</v>
      </c>
      <c r="D40" s="53">
        <f t="shared" si="1"/>
        <v>3.5000000000000003E-2</v>
      </c>
      <c r="E40" s="54"/>
      <c r="F40" s="54"/>
      <c r="G40" s="54"/>
      <c r="H40" s="54">
        <v>3.5000000000000003E-2</v>
      </c>
      <c r="I40" s="62"/>
      <c r="J40" s="62"/>
      <c r="K40" s="62"/>
      <c r="L40" s="62"/>
      <c r="M40" s="62"/>
      <c r="N40" s="62"/>
      <c r="O40" s="62"/>
      <c r="P40" s="54"/>
      <c r="Q40" s="62"/>
      <c r="R40" s="62"/>
      <c r="S40" s="62"/>
      <c r="T40" s="54"/>
      <c r="U40" s="62"/>
      <c r="V40" s="62"/>
      <c r="W40" s="54"/>
      <c r="X40" s="62"/>
      <c r="Y40" s="62"/>
      <c r="Z40" s="62"/>
      <c r="AA40" s="62"/>
      <c r="AB40" s="62"/>
      <c r="AC40" s="62"/>
      <c r="AD40" s="54"/>
      <c r="AE40" s="62"/>
      <c r="AF40" s="62"/>
      <c r="AG40" s="62"/>
      <c r="AH40" s="54"/>
      <c r="AI40" s="62"/>
    </row>
    <row r="41" spans="1:35" s="65" customFormat="1" ht="15.75" thickBot="1" x14ac:dyDescent="0.3">
      <c r="A41" s="163"/>
      <c r="B41" s="156"/>
      <c r="C41" s="66" t="s">
        <v>39</v>
      </c>
      <c r="D41" s="36">
        <f t="shared" si="1"/>
        <v>44.7</v>
      </c>
      <c r="E41" s="50"/>
      <c r="F41" s="50"/>
      <c r="G41" s="50"/>
      <c r="H41" s="50">
        <v>44.7</v>
      </c>
      <c r="I41" s="50"/>
      <c r="J41" s="51"/>
      <c r="K41" s="50"/>
      <c r="L41" s="51"/>
      <c r="M41" s="51"/>
      <c r="N41" s="51"/>
      <c r="O41" s="51"/>
      <c r="P41" s="50"/>
      <c r="Q41" s="51"/>
      <c r="R41" s="51"/>
      <c r="S41" s="50"/>
      <c r="T41" s="50"/>
      <c r="U41" s="51"/>
      <c r="V41" s="51"/>
      <c r="W41" s="50"/>
      <c r="X41" s="51"/>
      <c r="Y41" s="50"/>
      <c r="Z41" s="50"/>
      <c r="AA41" s="51"/>
      <c r="AB41" s="51"/>
      <c r="AC41" s="51"/>
      <c r="AD41" s="50"/>
      <c r="AE41" s="51"/>
      <c r="AF41" s="50"/>
      <c r="AG41" s="51"/>
      <c r="AH41" s="50"/>
      <c r="AI41" s="50"/>
    </row>
    <row r="42" spans="1:35" s="24" customFormat="1" ht="15" x14ac:dyDescent="0.25">
      <c r="A42" s="153" t="s">
        <v>83</v>
      </c>
      <c r="B42" s="164" t="s">
        <v>84</v>
      </c>
      <c r="C42" s="52" t="s">
        <v>62</v>
      </c>
      <c r="D42" s="67">
        <f>E42+F42+G42+H42+I42+J42+K42+L42+M42+N42+O42+P42+Q42+R42+S42+T42+U42+V42+W42+X42+Y42+Z42+AA42+AB42+AC42+AD42+AE42+AF42+AG42+AH42+AI42</f>
        <v>165</v>
      </c>
      <c r="E42" s="39">
        <v>0</v>
      </c>
      <c r="F42" s="68">
        <v>4</v>
      </c>
      <c r="G42" s="39">
        <v>1</v>
      </c>
      <c r="H42" s="39">
        <v>1</v>
      </c>
      <c r="I42" s="39">
        <v>1</v>
      </c>
      <c r="J42" s="39">
        <v>4</v>
      </c>
      <c r="K42" s="39">
        <v>3</v>
      </c>
      <c r="L42" s="39">
        <v>1</v>
      </c>
      <c r="M42" s="39">
        <v>4</v>
      </c>
      <c r="N42" s="39">
        <v>2</v>
      </c>
      <c r="O42" s="39">
        <v>2</v>
      </c>
      <c r="P42" s="39">
        <v>3</v>
      </c>
      <c r="Q42" s="39">
        <v>3</v>
      </c>
      <c r="R42" s="39">
        <v>3</v>
      </c>
      <c r="S42" s="39">
        <v>2</v>
      </c>
      <c r="T42" s="39">
        <v>3</v>
      </c>
      <c r="U42" s="39">
        <v>2</v>
      </c>
      <c r="V42" s="39">
        <v>2</v>
      </c>
      <c r="W42" s="39">
        <v>2</v>
      </c>
      <c r="X42" s="39">
        <v>2</v>
      </c>
      <c r="Y42" s="39">
        <v>1</v>
      </c>
      <c r="Z42" s="39">
        <v>48</v>
      </c>
      <c r="AA42" s="39">
        <v>2</v>
      </c>
      <c r="AB42" s="39">
        <v>48</v>
      </c>
      <c r="AC42" s="39">
        <v>2</v>
      </c>
      <c r="AD42" s="39">
        <v>7</v>
      </c>
      <c r="AE42" s="39">
        <v>1</v>
      </c>
      <c r="AF42" s="39">
        <v>2</v>
      </c>
      <c r="AG42" s="39">
        <v>5</v>
      </c>
      <c r="AH42" s="39">
        <v>2</v>
      </c>
      <c r="AI42" s="39">
        <v>2</v>
      </c>
    </row>
    <row r="43" spans="1:35" s="24" customFormat="1" ht="15" x14ac:dyDescent="0.25">
      <c r="A43" s="143"/>
      <c r="B43" s="165"/>
      <c r="C43" s="48" t="s">
        <v>39</v>
      </c>
      <c r="D43" s="47">
        <f>E43+F43+G43+H43+I43+J43+K43+L43+M43+N43+O43+P43+Q43+R43+S43+T43+U43+V43+W43+X43+Y43+Z43+AA43+AB43+AC43+AD43+AE43+AF43+AG43+AH43+AI43</f>
        <v>302.44599999999997</v>
      </c>
      <c r="E43" s="29">
        <v>0</v>
      </c>
      <c r="F43" s="69">
        <v>5.2949999999999999</v>
      </c>
      <c r="G43" s="29">
        <v>1.3240000000000001</v>
      </c>
      <c r="H43" s="29">
        <v>1.3240000000000001</v>
      </c>
      <c r="I43" s="29">
        <v>1.3240000000000001</v>
      </c>
      <c r="J43" s="29">
        <v>5.2949999999999999</v>
      </c>
      <c r="K43" s="29">
        <v>3.9710000000000001</v>
      </c>
      <c r="L43" s="29">
        <v>1.3240000000000001</v>
      </c>
      <c r="M43" s="29">
        <v>5.2949999999999999</v>
      </c>
      <c r="N43" s="29">
        <v>2.6469999999999998</v>
      </c>
      <c r="O43" s="29">
        <v>2.6469999999999998</v>
      </c>
      <c r="P43" s="29">
        <v>3.9710000000000001</v>
      </c>
      <c r="Q43" s="29">
        <v>3.9710000000000001</v>
      </c>
      <c r="R43" s="29">
        <v>3.9710000000000001</v>
      </c>
      <c r="S43" s="29">
        <v>2.6469999999999998</v>
      </c>
      <c r="T43" s="29">
        <v>3.9710000000000001</v>
      </c>
      <c r="U43" s="29">
        <v>2.6469999999999998</v>
      </c>
      <c r="V43" s="29">
        <v>2.6469999999999998</v>
      </c>
      <c r="W43" s="29">
        <v>2.6469999999999998</v>
      </c>
      <c r="X43" s="29">
        <v>2.6469999999999998</v>
      </c>
      <c r="Y43" s="29">
        <v>1.325</v>
      </c>
      <c r="Z43" s="29">
        <v>105.556</v>
      </c>
      <c r="AA43" s="29">
        <v>2.6469999999999998</v>
      </c>
      <c r="AB43" s="29">
        <v>105.556</v>
      </c>
      <c r="AC43" s="29">
        <v>2.6469999999999998</v>
      </c>
      <c r="AD43" s="29">
        <v>9.266</v>
      </c>
      <c r="AE43" s="29">
        <v>1.325</v>
      </c>
      <c r="AF43" s="29">
        <v>2.6469999999999998</v>
      </c>
      <c r="AG43" s="29">
        <v>6.6180000000000003</v>
      </c>
      <c r="AH43" s="29">
        <v>2.6469999999999998</v>
      </c>
      <c r="AI43" s="29">
        <v>2.6469999999999998</v>
      </c>
    </row>
    <row r="44" spans="1:35" s="24" customFormat="1" ht="15" x14ac:dyDescent="0.25">
      <c r="A44" s="134" t="s">
        <v>85</v>
      </c>
      <c r="B44" s="166" t="s">
        <v>86</v>
      </c>
      <c r="C44" s="26" t="s">
        <v>62</v>
      </c>
      <c r="D44" s="16">
        <f t="shared" si="1"/>
        <v>20</v>
      </c>
      <c r="E44" s="41"/>
      <c r="F44" s="41">
        <v>4</v>
      </c>
      <c r="G44" s="41"/>
      <c r="H44" s="41"/>
      <c r="I44" s="41">
        <v>2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>
        <v>5</v>
      </c>
      <c r="AC44" s="41"/>
      <c r="AD44" s="41"/>
      <c r="AE44" s="41"/>
      <c r="AF44" s="41">
        <v>4</v>
      </c>
      <c r="AG44" s="41">
        <v>5</v>
      </c>
      <c r="AH44" s="41"/>
      <c r="AI44" s="41"/>
    </row>
    <row r="45" spans="1:35" s="24" customFormat="1" ht="15" x14ac:dyDescent="0.25">
      <c r="A45" s="135"/>
      <c r="B45" s="165"/>
      <c r="C45" s="26" t="s">
        <v>39</v>
      </c>
      <c r="D45" s="27">
        <f t="shared" si="1"/>
        <v>365</v>
      </c>
      <c r="E45" s="28"/>
      <c r="F45" s="29">
        <v>80</v>
      </c>
      <c r="G45" s="28"/>
      <c r="H45" s="28"/>
      <c r="I45" s="29">
        <v>30</v>
      </c>
      <c r="J45" s="29"/>
      <c r="K45" s="29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9"/>
      <c r="W45" s="28"/>
      <c r="X45" s="28"/>
      <c r="Y45" s="28"/>
      <c r="Z45" s="29"/>
      <c r="AA45" s="28"/>
      <c r="AB45" s="29">
        <v>100</v>
      </c>
      <c r="AC45" s="28"/>
      <c r="AD45" s="28"/>
      <c r="AE45" s="29"/>
      <c r="AF45" s="29">
        <v>80</v>
      </c>
      <c r="AG45" s="29">
        <v>75</v>
      </c>
      <c r="AH45" s="28"/>
      <c r="AI45" s="29"/>
    </row>
    <row r="46" spans="1:35" s="71" customFormat="1" ht="15.75" customHeight="1" x14ac:dyDescent="0.25">
      <c r="A46" s="134" t="s">
        <v>87</v>
      </c>
      <c r="B46" s="166" t="s">
        <v>88</v>
      </c>
      <c r="C46" s="26" t="s">
        <v>62</v>
      </c>
      <c r="D46" s="58">
        <f t="shared" si="1"/>
        <v>61</v>
      </c>
      <c r="E46" s="41"/>
      <c r="F46" s="41"/>
      <c r="G46" s="41"/>
      <c r="H46" s="41"/>
      <c r="I46" s="70">
        <v>3</v>
      </c>
      <c r="J46" s="41"/>
      <c r="K46" s="41"/>
      <c r="L46" s="70">
        <v>4</v>
      </c>
      <c r="M46" s="70">
        <v>6</v>
      </c>
      <c r="N46" s="41"/>
      <c r="O46" s="41"/>
      <c r="P46" s="70">
        <v>16</v>
      </c>
      <c r="Q46" s="70">
        <v>12</v>
      </c>
      <c r="R46" s="70">
        <v>4</v>
      </c>
      <c r="S46" s="70">
        <v>4</v>
      </c>
      <c r="T46" s="70">
        <v>4</v>
      </c>
      <c r="U46" s="70">
        <v>4</v>
      </c>
      <c r="V46" s="70">
        <v>4</v>
      </c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</row>
    <row r="47" spans="1:35" s="71" customFormat="1" ht="17.25" customHeight="1" x14ac:dyDescent="0.25">
      <c r="A47" s="135"/>
      <c r="B47" s="165"/>
      <c r="C47" s="26" t="s">
        <v>39</v>
      </c>
      <c r="D47" s="27">
        <f t="shared" si="1"/>
        <v>1250.8349999999998</v>
      </c>
      <c r="E47" s="29"/>
      <c r="F47" s="29"/>
      <c r="G47" s="29"/>
      <c r="H47" s="29"/>
      <c r="I47" s="72">
        <v>61.37</v>
      </c>
      <c r="J47" s="28"/>
      <c r="K47" s="29"/>
      <c r="L47" s="72">
        <v>81.93</v>
      </c>
      <c r="M47" s="72">
        <v>122.745</v>
      </c>
      <c r="N47" s="29"/>
      <c r="O47" s="29"/>
      <c r="P47" s="72">
        <v>330.15</v>
      </c>
      <c r="Q47" s="72">
        <v>245.49</v>
      </c>
      <c r="R47" s="72">
        <v>81.83</v>
      </c>
      <c r="S47" s="72">
        <v>81.83</v>
      </c>
      <c r="T47" s="72">
        <v>81.83</v>
      </c>
      <c r="U47" s="72">
        <v>81.83</v>
      </c>
      <c r="V47" s="72">
        <v>81.83</v>
      </c>
      <c r="W47" s="28"/>
      <c r="X47" s="29"/>
      <c r="Y47" s="29"/>
      <c r="Z47" s="28"/>
      <c r="AA47" s="29"/>
      <c r="AB47" s="29"/>
      <c r="AC47" s="29"/>
      <c r="AD47" s="29"/>
      <c r="AE47" s="29"/>
      <c r="AF47" s="29"/>
      <c r="AG47" s="28"/>
      <c r="AH47" s="28"/>
      <c r="AI47" s="28"/>
    </row>
    <row r="48" spans="1:35" s="71" customFormat="1" ht="15" customHeight="1" x14ac:dyDescent="0.25">
      <c r="A48" s="134" t="s">
        <v>89</v>
      </c>
      <c r="B48" s="167" t="s">
        <v>90</v>
      </c>
      <c r="C48" s="26" t="s">
        <v>42</v>
      </c>
      <c r="D48" s="27">
        <f t="shared" si="1"/>
        <v>0.32400000000000007</v>
      </c>
      <c r="E48" s="42"/>
      <c r="F48" s="42"/>
      <c r="G48" s="42"/>
      <c r="H48" s="42"/>
      <c r="I48" s="42">
        <v>1.7999999999999999E-2</v>
      </c>
      <c r="J48" s="29">
        <v>1.7999999999999999E-2</v>
      </c>
      <c r="K48" s="42"/>
      <c r="L48" s="42"/>
      <c r="M48" s="42"/>
      <c r="N48" s="42"/>
      <c r="O48" s="42"/>
      <c r="P48" s="42"/>
      <c r="Q48" s="42">
        <v>2.4E-2</v>
      </c>
      <c r="R48" s="29">
        <v>0.02</v>
      </c>
      <c r="S48" s="29">
        <v>0.02</v>
      </c>
      <c r="T48" s="29">
        <v>0.02</v>
      </c>
      <c r="U48" s="29">
        <v>0.02</v>
      </c>
      <c r="V48" s="29">
        <v>0.02</v>
      </c>
      <c r="W48" s="42"/>
      <c r="X48" s="42"/>
      <c r="Y48" s="42"/>
      <c r="Z48" s="42">
        <v>0.108</v>
      </c>
      <c r="AA48" s="42"/>
      <c r="AB48" s="42"/>
      <c r="AC48" s="42">
        <v>2.5999999999999999E-2</v>
      </c>
      <c r="AD48" s="42"/>
      <c r="AE48" s="42"/>
      <c r="AF48" s="29">
        <v>0.03</v>
      </c>
      <c r="AG48" s="42"/>
      <c r="AH48" s="42"/>
      <c r="AI48" s="42"/>
    </row>
    <row r="49" spans="1:35" s="71" customFormat="1" ht="21.6" customHeight="1" x14ac:dyDescent="0.25">
      <c r="A49" s="135"/>
      <c r="B49" s="168"/>
      <c r="C49" s="26" t="s">
        <v>39</v>
      </c>
      <c r="D49" s="27">
        <f t="shared" si="1"/>
        <v>256.15000000000003</v>
      </c>
      <c r="E49" s="29"/>
      <c r="F49" s="29"/>
      <c r="G49" s="29"/>
      <c r="H49" s="29"/>
      <c r="I49" s="29">
        <v>30</v>
      </c>
      <c r="J49" s="29">
        <v>30</v>
      </c>
      <c r="K49" s="29"/>
      <c r="L49" s="28"/>
      <c r="M49" s="29"/>
      <c r="N49" s="29"/>
      <c r="O49" s="28"/>
      <c r="P49" s="28"/>
      <c r="Q49" s="29">
        <v>40</v>
      </c>
      <c r="R49" s="29">
        <v>6.4</v>
      </c>
      <c r="S49" s="29">
        <v>6.4</v>
      </c>
      <c r="T49" s="29">
        <v>6.4</v>
      </c>
      <c r="U49" s="29">
        <v>6.4</v>
      </c>
      <c r="V49" s="29">
        <v>6.4</v>
      </c>
      <c r="W49" s="28"/>
      <c r="X49" s="28"/>
      <c r="Y49" s="28"/>
      <c r="Z49" s="29">
        <v>41.95</v>
      </c>
      <c r="AA49" s="29"/>
      <c r="AB49" s="29"/>
      <c r="AC49" s="29">
        <f>21+11.2</f>
        <v>32.200000000000003</v>
      </c>
      <c r="AD49" s="29"/>
      <c r="AE49" s="28"/>
      <c r="AF49" s="29">
        <v>50</v>
      </c>
      <c r="AG49" s="29"/>
      <c r="AH49" s="28"/>
      <c r="AI49" s="29"/>
    </row>
    <row r="50" spans="1:35" s="71" customFormat="1" ht="15" x14ac:dyDescent="0.25">
      <c r="A50" s="169" t="s">
        <v>91</v>
      </c>
      <c r="B50" s="171" t="s">
        <v>92</v>
      </c>
      <c r="C50" s="73" t="s">
        <v>62</v>
      </c>
      <c r="D50" s="58">
        <f t="shared" si="1"/>
        <v>2</v>
      </c>
      <c r="E50" s="41"/>
      <c r="F50" s="41"/>
      <c r="G50" s="41"/>
      <c r="H50" s="41"/>
      <c r="I50" s="41"/>
      <c r="J50" s="41"/>
      <c r="K50" s="41">
        <v>2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</row>
    <row r="51" spans="1:35" s="71" customFormat="1" ht="15" x14ac:dyDescent="0.25">
      <c r="A51" s="170"/>
      <c r="B51" s="141"/>
      <c r="C51" s="73" t="s">
        <v>39</v>
      </c>
      <c r="D51" s="27">
        <f t="shared" si="1"/>
        <v>6.2</v>
      </c>
      <c r="E51" s="28"/>
      <c r="F51" s="28"/>
      <c r="G51" s="28"/>
      <c r="H51" s="28"/>
      <c r="I51" s="28"/>
      <c r="J51" s="28"/>
      <c r="K51" s="29">
        <v>6.2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9"/>
      <c r="AI51" s="29"/>
    </row>
    <row r="52" spans="1:35" s="71" customFormat="1" ht="15" x14ac:dyDescent="0.25">
      <c r="A52" s="134" t="s">
        <v>93</v>
      </c>
      <c r="B52" s="172" t="s">
        <v>94</v>
      </c>
      <c r="C52" s="26" t="s">
        <v>62</v>
      </c>
      <c r="D52" s="58">
        <f t="shared" si="1"/>
        <v>0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</row>
    <row r="53" spans="1:35" s="74" customFormat="1" ht="15" customHeight="1" x14ac:dyDescent="0.25">
      <c r="A53" s="135"/>
      <c r="B53" s="173"/>
      <c r="C53" s="26" t="s">
        <v>39</v>
      </c>
      <c r="D53" s="27">
        <f t="shared" si="1"/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</row>
    <row r="54" spans="1:35" s="71" customFormat="1" ht="15" customHeight="1" x14ac:dyDescent="0.25">
      <c r="A54" s="134" t="s">
        <v>95</v>
      </c>
      <c r="B54" s="166" t="s">
        <v>96</v>
      </c>
      <c r="C54" s="26" t="s">
        <v>97</v>
      </c>
      <c r="D54" s="27">
        <f t="shared" si="1"/>
        <v>0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</row>
    <row r="55" spans="1:35" s="71" customFormat="1" ht="18.600000000000001" customHeight="1" x14ac:dyDescent="0.25">
      <c r="A55" s="135"/>
      <c r="B55" s="165"/>
      <c r="C55" s="26" t="s">
        <v>39</v>
      </c>
      <c r="D55" s="27">
        <f t="shared" si="1"/>
        <v>0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</row>
    <row r="56" spans="1:35" s="24" customFormat="1" ht="15" x14ac:dyDescent="0.25">
      <c r="A56" s="134" t="s">
        <v>98</v>
      </c>
      <c r="B56" s="166" t="s">
        <v>99</v>
      </c>
      <c r="C56" s="26" t="s">
        <v>62</v>
      </c>
      <c r="D56" s="58">
        <f t="shared" si="1"/>
        <v>0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</row>
    <row r="57" spans="1:35" s="24" customFormat="1" ht="15" x14ac:dyDescent="0.25">
      <c r="A57" s="135"/>
      <c r="B57" s="165"/>
      <c r="C57" s="26" t="s">
        <v>39</v>
      </c>
      <c r="D57" s="27">
        <f t="shared" si="1"/>
        <v>0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s="24" customFormat="1" ht="15" x14ac:dyDescent="0.25">
      <c r="A58" s="142" t="s">
        <v>100</v>
      </c>
      <c r="B58" s="166" t="s">
        <v>101</v>
      </c>
      <c r="C58" s="46" t="s">
        <v>62</v>
      </c>
      <c r="D58" s="58">
        <f t="shared" si="1"/>
        <v>0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</row>
    <row r="59" spans="1:35" s="24" customFormat="1" ht="15.75" thickBot="1" x14ac:dyDescent="0.3">
      <c r="A59" s="154"/>
      <c r="B59" s="174"/>
      <c r="C59" s="45" t="s">
        <v>39</v>
      </c>
      <c r="D59" s="36">
        <f t="shared" si="1"/>
        <v>0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</row>
    <row r="60" spans="1:35" s="24" customFormat="1" ht="15" customHeight="1" x14ac:dyDescent="0.25">
      <c r="A60" s="153" t="s">
        <v>102</v>
      </c>
      <c r="B60" s="164" t="s">
        <v>103</v>
      </c>
      <c r="C60" s="46" t="s">
        <v>104</v>
      </c>
      <c r="D60" s="53">
        <f t="shared" si="1"/>
        <v>4.7E-2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>
        <v>1.4999999999999999E-2</v>
      </c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>
        <v>3.2000000000000001E-2</v>
      </c>
      <c r="AI60" s="39"/>
    </row>
    <row r="61" spans="1:35" s="24" customFormat="1" ht="20.45" customHeight="1" x14ac:dyDescent="0.25">
      <c r="A61" s="143"/>
      <c r="B61" s="165"/>
      <c r="C61" s="48" t="s">
        <v>39</v>
      </c>
      <c r="D61" s="27">
        <f t="shared" si="1"/>
        <v>19.200000000000003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7">
        <v>6.4</v>
      </c>
      <c r="R61" s="41"/>
      <c r="S61" s="41"/>
      <c r="T61" s="41"/>
      <c r="U61" s="41"/>
      <c r="V61" s="41"/>
      <c r="W61" s="41"/>
      <c r="X61" s="41"/>
      <c r="Y61" s="41"/>
      <c r="Z61" s="47"/>
      <c r="AA61" s="41"/>
      <c r="AB61" s="41"/>
      <c r="AC61" s="41"/>
      <c r="AD61" s="41"/>
      <c r="AE61" s="41"/>
      <c r="AF61" s="41"/>
      <c r="AG61" s="41"/>
      <c r="AH61" s="47">
        <v>12.8</v>
      </c>
      <c r="AI61" s="41"/>
    </row>
    <row r="62" spans="1:35" s="24" customFormat="1" ht="15" customHeight="1" x14ac:dyDescent="0.25">
      <c r="A62" s="134" t="s">
        <v>105</v>
      </c>
      <c r="B62" s="166" t="s">
        <v>106</v>
      </c>
      <c r="C62" s="26" t="s">
        <v>97</v>
      </c>
      <c r="D62" s="27">
        <f t="shared" si="1"/>
        <v>6.5000000000000002E-2</v>
      </c>
      <c r="E62" s="41">
        <v>1.4999999999999999E-2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7"/>
      <c r="R62" s="47">
        <v>0.05</v>
      </c>
      <c r="S62" s="47"/>
      <c r="T62" s="47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</row>
    <row r="63" spans="1:35" s="24" customFormat="1" ht="19.149999999999999" customHeight="1" thickBot="1" x14ac:dyDescent="0.3">
      <c r="A63" s="175"/>
      <c r="B63" s="174"/>
      <c r="C63" s="45" t="s">
        <v>39</v>
      </c>
      <c r="D63" s="36">
        <f t="shared" si="1"/>
        <v>113.75</v>
      </c>
      <c r="E63" s="36">
        <v>26.25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36"/>
      <c r="Q63" s="36"/>
      <c r="R63" s="36">
        <v>87.5</v>
      </c>
      <c r="S63" s="36"/>
      <c r="T63" s="36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</row>
    <row r="64" spans="1:35" s="24" customFormat="1" ht="19.149999999999999" customHeight="1" thickBot="1" x14ac:dyDescent="0.3">
      <c r="A64" s="76"/>
      <c r="B64" s="164" t="s">
        <v>107</v>
      </c>
      <c r="C64" s="46" t="s">
        <v>62</v>
      </c>
      <c r="D64" s="16">
        <f t="shared" si="1"/>
        <v>44</v>
      </c>
      <c r="E64" s="67"/>
      <c r="F64" s="67">
        <v>6</v>
      </c>
      <c r="G64" s="67"/>
      <c r="H64" s="67"/>
      <c r="I64" s="67"/>
      <c r="J64" s="67"/>
      <c r="K64" s="67"/>
      <c r="L64" s="67"/>
      <c r="M64" s="67">
        <v>6</v>
      </c>
      <c r="N64" s="67"/>
      <c r="O64" s="67"/>
      <c r="P64" s="56"/>
      <c r="Q64" s="67">
        <v>12</v>
      </c>
      <c r="R64" s="56"/>
      <c r="S64" s="56"/>
      <c r="T64" s="56"/>
      <c r="U64" s="67"/>
      <c r="V64" s="67"/>
      <c r="W64" s="67"/>
      <c r="X64" s="67"/>
      <c r="Y64" s="67"/>
      <c r="Z64" s="67"/>
      <c r="AA64" s="67"/>
      <c r="AB64" s="67"/>
      <c r="AC64" s="67"/>
      <c r="AD64" s="67">
        <v>12</v>
      </c>
      <c r="AE64" s="67"/>
      <c r="AF64" s="67"/>
      <c r="AG64" s="67">
        <v>8</v>
      </c>
      <c r="AH64" s="67"/>
      <c r="AI64" s="67"/>
    </row>
    <row r="65" spans="1:35" s="24" customFormat="1" ht="19.149999999999999" customHeight="1" thickBot="1" x14ac:dyDescent="0.3">
      <c r="A65" s="76"/>
      <c r="B65" s="174"/>
      <c r="C65" s="48" t="s">
        <v>39</v>
      </c>
      <c r="D65" s="36">
        <f t="shared" si="1"/>
        <v>55.19</v>
      </c>
      <c r="E65" s="77"/>
      <c r="F65" s="78">
        <v>7.52</v>
      </c>
      <c r="G65" s="77"/>
      <c r="H65" s="77"/>
      <c r="I65" s="77"/>
      <c r="J65" s="77"/>
      <c r="K65" s="77"/>
      <c r="L65" s="77"/>
      <c r="M65" s="78">
        <v>7.52</v>
      </c>
      <c r="N65" s="77"/>
      <c r="O65" s="77"/>
      <c r="P65" s="78"/>
      <c r="Q65" s="36">
        <v>15.05</v>
      </c>
      <c r="R65" s="36"/>
      <c r="S65" s="36"/>
      <c r="T65" s="36"/>
      <c r="U65" s="60"/>
      <c r="V65" s="60"/>
      <c r="W65" s="60"/>
      <c r="X65" s="60"/>
      <c r="Y65" s="60"/>
      <c r="Z65" s="60"/>
      <c r="AA65" s="60"/>
      <c r="AB65" s="60"/>
      <c r="AC65" s="60"/>
      <c r="AD65" s="36">
        <v>15.05</v>
      </c>
      <c r="AE65" s="60"/>
      <c r="AF65" s="36"/>
      <c r="AG65" s="36">
        <v>10.050000000000001</v>
      </c>
      <c r="AH65" s="60"/>
      <c r="AI65" s="60"/>
    </row>
    <row r="66" spans="1:35" s="24" customFormat="1" ht="20.45" customHeight="1" thickBot="1" x14ac:dyDescent="0.3">
      <c r="A66" s="79" t="s">
        <v>108</v>
      </c>
      <c r="B66" s="11" t="s">
        <v>109</v>
      </c>
      <c r="C66" s="12" t="s">
        <v>39</v>
      </c>
      <c r="D66" s="80">
        <f t="shared" si="1"/>
        <v>1187.482</v>
      </c>
      <c r="E66" s="81">
        <f t="shared" ref="E66:AI66" si="4">E68+E78+E80</f>
        <v>16.684000000000001</v>
      </c>
      <c r="F66" s="81">
        <f t="shared" si="4"/>
        <v>115.48299999999999</v>
      </c>
      <c r="G66" s="81">
        <f t="shared" si="4"/>
        <v>21.454999999999998</v>
      </c>
      <c r="H66" s="81">
        <f t="shared" si="4"/>
        <v>21.445</v>
      </c>
      <c r="I66" s="81">
        <f t="shared" si="4"/>
        <v>17.671999999999997</v>
      </c>
      <c r="J66" s="81">
        <f t="shared" si="4"/>
        <v>42.509</v>
      </c>
      <c r="K66" s="81">
        <f t="shared" si="4"/>
        <v>111.143</v>
      </c>
      <c r="L66" s="81">
        <f t="shared" si="4"/>
        <v>21.372</v>
      </c>
      <c r="M66" s="81">
        <f t="shared" si="4"/>
        <v>38.58</v>
      </c>
      <c r="N66" s="81">
        <f t="shared" si="4"/>
        <v>35.112000000000002</v>
      </c>
      <c r="O66" s="81">
        <f t="shared" si="4"/>
        <v>26.273</v>
      </c>
      <c r="P66" s="81">
        <f t="shared" si="4"/>
        <v>27.664999999999999</v>
      </c>
      <c r="Q66" s="82">
        <f t="shared" si="4"/>
        <v>51.191999999999993</v>
      </c>
      <c r="R66" s="82">
        <f t="shared" si="4"/>
        <v>28.753999999999998</v>
      </c>
      <c r="S66" s="82">
        <f t="shared" si="4"/>
        <v>28.753999999999998</v>
      </c>
      <c r="T66" s="82">
        <f t="shared" si="4"/>
        <v>43.548000000000002</v>
      </c>
      <c r="U66" s="82">
        <f t="shared" si="4"/>
        <v>27.597999999999999</v>
      </c>
      <c r="V66" s="82">
        <f t="shared" si="4"/>
        <v>24.024000000000001</v>
      </c>
      <c r="W66" s="82">
        <f t="shared" si="4"/>
        <v>33.549999999999997</v>
      </c>
      <c r="X66" s="82">
        <f t="shared" si="4"/>
        <v>21.643000000000001</v>
      </c>
      <c r="Y66" s="83">
        <f t="shared" si="4"/>
        <v>27.597999999999999</v>
      </c>
      <c r="Z66" s="83">
        <f>Z68+Z78+Z80</f>
        <v>63.347999999999999</v>
      </c>
      <c r="AA66" s="83">
        <f>AA68+AA78+AA80</f>
        <v>26.273</v>
      </c>
      <c r="AB66" s="83">
        <f>AB68+AB78+AB80</f>
        <v>63.347999999999999</v>
      </c>
      <c r="AC66" s="82">
        <f t="shared" ref="AC66" si="5">AC68+AC78+AC80</f>
        <v>28.993000000000002</v>
      </c>
      <c r="AD66" s="83">
        <f t="shared" si="4"/>
        <v>26.273</v>
      </c>
      <c r="AE66" s="83">
        <f t="shared" si="4"/>
        <v>26.273</v>
      </c>
      <c r="AF66" s="83">
        <f t="shared" si="4"/>
        <v>26.273</v>
      </c>
      <c r="AG66" s="83">
        <f t="shared" si="4"/>
        <v>26.273</v>
      </c>
      <c r="AH66" s="83">
        <f t="shared" si="4"/>
        <v>58.236999999999995</v>
      </c>
      <c r="AI66" s="83">
        <f t="shared" si="4"/>
        <v>60.137</v>
      </c>
    </row>
    <row r="67" spans="1:35" s="24" customFormat="1" ht="15" x14ac:dyDescent="0.25">
      <c r="A67" s="176" t="s">
        <v>110</v>
      </c>
      <c r="B67" s="178" t="s">
        <v>111</v>
      </c>
      <c r="C67" s="84" t="s">
        <v>67</v>
      </c>
      <c r="D67" s="85">
        <f t="shared" si="1"/>
        <v>0.27100000000000013</v>
      </c>
      <c r="E67" s="86">
        <f t="shared" ref="E67:V68" si="6">E69+E71+E73+E75</f>
        <v>5.0000000000000001E-3</v>
      </c>
      <c r="F67" s="86">
        <f t="shared" si="6"/>
        <v>0.03</v>
      </c>
      <c r="G67" s="86">
        <f t="shared" si="6"/>
        <v>5.0000000000000001E-3</v>
      </c>
      <c r="H67" s="86">
        <f t="shared" si="6"/>
        <v>5.0000000000000001E-3</v>
      </c>
      <c r="I67" s="86">
        <f t="shared" si="6"/>
        <v>4.0000000000000001E-3</v>
      </c>
      <c r="J67" s="86">
        <f t="shared" si="6"/>
        <v>6.0000000000000001E-3</v>
      </c>
      <c r="K67" s="86">
        <f t="shared" si="6"/>
        <v>0.03</v>
      </c>
      <c r="L67" s="86">
        <f t="shared" si="6"/>
        <v>7.0000000000000001E-3</v>
      </c>
      <c r="M67" s="86">
        <f t="shared" si="6"/>
        <v>9.0000000000000011E-3</v>
      </c>
      <c r="N67" s="86">
        <f t="shared" si="6"/>
        <v>6.0000000000000001E-3</v>
      </c>
      <c r="O67" s="86">
        <f t="shared" si="6"/>
        <v>6.0000000000000001E-3</v>
      </c>
      <c r="P67" s="86">
        <f t="shared" si="6"/>
        <v>7.0000000000000001E-3</v>
      </c>
      <c r="Q67" s="87">
        <f t="shared" si="6"/>
        <v>1.4E-2</v>
      </c>
      <c r="R67" s="87">
        <f t="shared" si="6"/>
        <v>8.0000000000000002E-3</v>
      </c>
      <c r="S67" s="87">
        <f t="shared" si="6"/>
        <v>8.0000000000000002E-3</v>
      </c>
      <c r="T67" s="87">
        <f t="shared" si="6"/>
        <v>8.0000000000000002E-3</v>
      </c>
      <c r="U67" s="87">
        <f t="shared" si="6"/>
        <v>7.0000000000000001E-3</v>
      </c>
      <c r="V67" s="87">
        <f t="shared" si="6"/>
        <v>7.0000000000000001E-3</v>
      </c>
      <c r="W67" s="87">
        <f>W69+W71+W73+W75</f>
        <v>7.0000000000000001E-3</v>
      </c>
      <c r="X67" s="87">
        <f t="shared" ref="X67:AI68" si="7">X69+X71+X73+X75</f>
        <v>7.0000000000000001E-3</v>
      </c>
      <c r="Y67" s="86">
        <f t="shared" si="7"/>
        <v>7.0000000000000001E-3</v>
      </c>
      <c r="Z67" s="86">
        <f t="shared" si="7"/>
        <v>6.0000000000000001E-3</v>
      </c>
      <c r="AA67" s="86">
        <f t="shared" si="7"/>
        <v>6.0000000000000001E-3</v>
      </c>
      <c r="AB67" s="86">
        <f t="shared" si="7"/>
        <v>6.0000000000000001E-3</v>
      </c>
      <c r="AC67" s="87">
        <f t="shared" si="7"/>
        <v>7.0000000000000001E-3</v>
      </c>
      <c r="AD67" s="86">
        <f t="shared" si="7"/>
        <v>6.0000000000000001E-3</v>
      </c>
      <c r="AE67" s="86">
        <f t="shared" si="7"/>
        <v>6.0000000000000001E-3</v>
      </c>
      <c r="AF67" s="86">
        <f t="shared" si="7"/>
        <v>6.0000000000000001E-3</v>
      </c>
      <c r="AG67" s="86">
        <f t="shared" si="7"/>
        <v>6.0000000000000001E-3</v>
      </c>
      <c r="AH67" s="86">
        <f t="shared" si="7"/>
        <v>1.3999999999999999E-2</v>
      </c>
      <c r="AI67" s="86">
        <f t="shared" si="7"/>
        <v>1.4999999999999999E-2</v>
      </c>
    </row>
    <row r="68" spans="1:35" s="24" customFormat="1" ht="15" x14ac:dyDescent="0.25">
      <c r="A68" s="177"/>
      <c r="B68" s="179"/>
      <c r="C68" s="20" t="s">
        <v>39</v>
      </c>
      <c r="D68" s="21">
        <f t="shared" si="1"/>
        <v>375.15100000000012</v>
      </c>
      <c r="E68" s="87">
        <f t="shared" si="6"/>
        <v>7.1589999999999998</v>
      </c>
      <c r="F68" s="87">
        <f t="shared" si="6"/>
        <v>40.732999999999997</v>
      </c>
      <c r="G68" s="87">
        <f t="shared" si="6"/>
        <v>7.1689999999999996</v>
      </c>
      <c r="H68" s="87">
        <f t="shared" si="6"/>
        <v>7.1589999999999998</v>
      </c>
      <c r="I68" s="87">
        <f t="shared" si="6"/>
        <v>5.7669999999999995</v>
      </c>
      <c r="J68" s="87">
        <f t="shared" si="6"/>
        <v>8.4130000000000003</v>
      </c>
      <c r="K68" s="87">
        <f t="shared" si="6"/>
        <v>40.732999999999997</v>
      </c>
      <c r="L68" s="87">
        <f t="shared" si="6"/>
        <v>9.4669999999999987</v>
      </c>
      <c r="M68" s="87">
        <f t="shared" si="6"/>
        <v>11.881</v>
      </c>
      <c r="N68" s="87">
        <f t="shared" si="6"/>
        <v>8.4130000000000003</v>
      </c>
      <c r="O68" s="87">
        <f t="shared" si="6"/>
        <v>8.4130000000000003</v>
      </c>
      <c r="P68" s="87">
        <f t="shared" si="6"/>
        <v>9.8049999999999997</v>
      </c>
      <c r="Q68" s="87">
        <f t="shared" si="6"/>
        <v>18.537999999999997</v>
      </c>
      <c r="R68" s="87">
        <f t="shared" si="6"/>
        <v>10.893999999999998</v>
      </c>
      <c r="S68" s="87">
        <f t="shared" si="6"/>
        <v>10.893999999999998</v>
      </c>
      <c r="T68" s="87">
        <f t="shared" si="6"/>
        <v>10.893999999999998</v>
      </c>
      <c r="U68" s="87">
        <f t="shared" si="6"/>
        <v>9.7379999999999995</v>
      </c>
      <c r="V68" s="87">
        <f t="shared" si="6"/>
        <v>9.7379999999999995</v>
      </c>
      <c r="W68" s="87">
        <f>W70+W72+W74+W76</f>
        <v>9.7379999999999995</v>
      </c>
      <c r="X68" s="87">
        <f t="shared" si="7"/>
        <v>9.7379999999999995</v>
      </c>
      <c r="Y68" s="87">
        <f t="shared" si="7"/>
        <v>9.7379999999999995</v>
      </c>
      <c r="Z68" s="87">
        <f t="shared" si="7"/>
        <v>8.581999999999999</v>
      </c>
      <c r="AA68" s="87">
        <f t="shared" si="7"/>
        <v>8.4130000000000003</v>
      </c>
      <c r="AB68" s="87">
        <f t="shared" si="7"/>
        <v>8.581999999999999</v>
      </c>
      <c r="AC68" s="87">
        <f t="shared" si="7"/>
        <v>9.7379999999999995</v>
      </c>
      <c r="AD68" s="87">
        <f t="shared" si="7"/>
        <v>8.4130000000000003</v>
      </c>
      <c r="AE68" s="87">
        <f t="shared" si="7"/>
        <v>8.4130000000000003</v>
      </c>
      <c r="AF68" s="87">
        <f t="shared" si="7"/>
        <v>8.4130000000000003</v>
      </c>
      <c r="AG68" s="87">
        <f t="shared" si="7"/>
        <v>8.4130000000000003</v>
      </c>
      <c r="AH68" s="87">
        <f t="shared" si="7"/>
        <v>19.631</v>
      </c>
      <c r="AI68" s="87">
        <f t="shared" si="7"/>
        <v>21.530999999999999</v>
      </c>
    </row>
    <row r="69" spans="1:35" ht="15" x14ac:dyDescent="0.25">
      <c r="A69" s="142" t="s">
        <v>112</v>
      </c>
      <c r="B69" s="136" t="s">
        <v>113</v>
      </c>
      <c r="C69" s="26" t="s">
        <v>114</v>
      </c>
      <c r="D69" s="27">
        <f t="shared" si="1"/>
        <v>4.2000000000000023E-2</v>
      </c>
      <c r="E69" s="29">
        <v>1E-3</v>
      </c>
      <c r="F69" s="29">
        <v>4.0000000000000001E-3</v>
      </c>
      <c r="G69" s="29">
        <v>1E-3</v>
      </c>
      <c r="H69" s="29">
        <v>1E-3</v>
      </c>
      <c r="I69" s="29">
        <v>1E-3</v>
      </c>
      <c r="J69" s="29">
        <v>1E-3</v>
      </c>
      <c r="K69" s="29">
        <v>4.0000000000000001E-3</v>
      </c>
      <c r="L69" s="29">
        <v>1E-3</v>
      </c>
      <c r="M69" s="29">
        <v>1E-3</v>
      </c>
      <c r="N69" s="29">
        <v>1E-3</v>
      </c>
      <c r="O69" s="29">
        <v>1E-3</v>
      </c>
      <c r="P69" s="29">
        <v>1E-3</v>
      </c>
      <c r="Q69" s="29">
        <v>1E-3</v>
      </c>
      <c r="R69" s="29">
        <v>1E-3</v>
      </c>
      <c r="S69" s="29">
        <v>1E-3</v>
      </c>
      <c r="T69" s="29">
        <v>1E-3</v>
      </c>
      <c r="U69" s="29">
        <v>1E-3</v>
      </c>
      <c r="V69" s="29">
        <v>1E-3</v>
      </c>
      <c r="W69" s="29">
        <v>1E-3</v>
      </c>
      <c r="X69" s="29">
        <v>1E-3</v>
      </c>
      <c r="Y69" s="29">
        <v>1E-3</v>
      </c>
      <c r="Z69" s="29">
        <v>1E-3</v>
      </c>
      <c r="AA69" s="29">
        <v>1E-3</v>
      </c>
      <c r="AB69" s="29">
        <v>1E-3</v>
      </c>
      <c r="AC69" s="29">
        <v>1E-3</v>
      </c>
      <c r="AD69" s="29">
        <v>1E-3</v>
      </c>
      <c r="AE69" s="29">
        <v>1E-3</v>
      </c>
      <c r="AF69" s="29">
        <v>1E-3</v>
      </c>
      <c r="AG69" s="29">
        <v>1E-3</v>
      </c>
      <c r="AH69" s="29">
        <v>3.0000000000000001E-3</v>
      </c>
      <c r="AI69" s="29">
        <v>4.0000000000000001E-3</v>
      </c>
    </row>
    <row r="70" spans="1:35" ht="15" x14ac:dyDescent="0.25">
      <c r="A70" s="143"/>
      <c r="B70" s="137"/>
      <c r="C70" s="26" t="s">
        <v>39</v>
      </c>
      <c r="D70" s="27">
        <f t="shared" si="1"/>
        <v>79.48</v>
      </c>
      <c r="E70" s="29">
        <v>1.89</v>
      </c>
      <c r="F70" s="29">
        <v>7.57</v>
      </c>
      <c r="G70" s="29">
        <v>1.9</v>
      </c>
      <c r="H70" s="29">
        <v>1.89</v>
      </c>
      <c r="I70" s="29">
        <v>1.89</v>
      </c>
      <c r="J70" s="29">
        <v>1.89</v>
      </c>
      <c r="K70" s="29">
        <v>7.57</v>
      </c>
      <c r="L70" s="29">
        <v>1.89</v>
      </c>
      <c r="M70" s="29">
        <v>1.89</v>
      </c>
      <c r="N70" s="29">
        <v>1.89</v>
      </c>
      <c r="O70" s="29">
        <v>1.89</v>
      </c>
      <c r="P70" s="29">
        <v>1.89</v>
      </c>
      <c r="Q70" s="29">
        <v>1.89</v>
      </c>
      <c r="R70" s="29">
        <v>1.89</v>
      </c>
      <c r="S70" s="29">
        <v>1.89</v>
      </c>
      <c r="T70" s="29">
        <v>1.89</v>
      </c>
      <c r="U70" s="29">
        <v>1.89</v>
      </c>
      <c r="V70" s="29">
        <v>1.89</v>
      </c>
      <c r="W70" s="29">
        <v>1.89</v>
      </c>
      <c r="X70" s="29">
        <v>1.89</v>
      </c>
      <c r="Y70" s="29">
        <v>1.89</v>
      </c>
      <c r="Z70" s="29">
        <v>1.89</v>
      </c>
      <c r="AA70" s="29">
        <v>1.89</v>
      </c>
      <c r="AB70" s="29">
        <v>1.89</v>
      </c>
      <c r="AC70" s="29">
        <v>1.89</v>
      </c>
      <c r="AD70" s="29">
        <v>1.89</v>
      </c>
      <c r="AE70" s="29">
        <v>1.89</v>
      </c>
      <c r="AF70" s="29">
        <v>1.89</v>
      </c>
      <c r="AG70" s="29">
        <v>1.89</v>
      </c>
      <c r="AH70" s="29">
        <v>5.7</v>
      </c>
      <c r="AI70" s="29">
        <v>7.6</v>
      </c>
    </row>
    <row r="71" spans="1:35" ht="15" x14ac:dyDescent="0.25">
      <c r="A71" s="142" t="s">
        <v>115</v>
      </c>
      <c r="B71" s="136" t="s">
        <v>116</v>
      </c>
      <c r="C71" s="26" t="s">
        <v>67</v>
      </c>
      <c r="D71" s="27">
        <f t="shared" ref="D71:D91" si="8">E71+F71+G71+H71+I71+J71+K71+L71+M71+N71+O71+P71+Q71+R71+S71+T71+U71+V71+W71+X71+Y71+Z71+AA71+AB71+AC71+AD71+AE71+AF71+AG71+AH71+AI71</f>
        <v>9.5000000000000057E-2</v>
      </c>
      <c r="E71" s="42">
        <v>1E-3</v>
      </c>
      <c r="F71" s="42">
        <v>3.0000000000000001E-3</v>
      </c>
      <c r="G71" s="42">
        <v>1E-3</v>
      </c>
      <c r="H71" s="42">
        <v>1E-3</v>
      </c>
      <c r="I71" s="42">
        <v>1E-3</v>
      </c>
      <c r="J71" s="42">
        <v>3.0000000000000001E-3</v>
      </c>
      <c r="K71" s="42">
        <v>3.0000000000000001E-3</v>
      </c>
      <c r="L71" s="42">
        <v>1E-3</v>
      </c>
      <c r="M71" s="42">
        <v>3.0000000000000001E-3</v>
      </c>
      <c r="N71" s="42">
        <v>3.0000000000000001E-3</v>
      </c>
      <c r="O71" s="42">
        <v>3.0000000000000001E-3</v>
      </c>
      <c r="P71" s="42">
        <v>3.0000000000000001E-3</v>
      </c>
      <c r="Q71" s="42">
        <v>4.0000000000000001E-3</v>
      </c>
      <c r="R71" s="42">
        <v>4.0000000000000001E-3</v>
      </c>
      <c r="S71" s="42">
        <v>4.0000000000000001E-3</v>
      </c>
      <c r="T71" s="42">
        <v>4.0000000000000001E-3</v>
      </c>
      <c r="U71" s="42">
        <v>4.0000000000000001E-3</v>
      </c>
      <c r="V71" s="42">
        <v>4.0000000000000001E-3</v>
      </c>
      <c r="W71" s="42">
        <v>4.0000000000000001E-3</v>
      </c>
      <c r="X71" s="42">
        <v>4.0000000000000001E-3</v>
      </c>
      <c r="Y71" s="42">
        <v>4.0000000000000001E-3</v>
      </c>
      <c r="Z71" s="29">
        <v>4.0000000000000001E-3</v>
      </c>
      <c r="AA71" s="42">
        <v>3.0000000000000001E-3</v>
      </c>
      <c r="AB71" s="29">
        <v>4.0000000000000001E-3</v>
      </c>
      <c r="AC71" s="42">
        <v>4.0000000000000001E-3</v>
      </c>
      <c r="AD71" s="42">
        <v>3.0000000000000001E-3</v>
      </c>
      <c r="AE71" s="42">
        <v>3.0000000000000001E-3</v>
      </c>
      <c r="AF71" s="42">
        <v>3.0000000000000001E-3</v>
      </c>
      <c r="AG71" s="42">
        <v>3.0000000000000001E-3</v>
      </c>
      <c r="AH71" s="42">
        <v>3.0000000000000001E-3</v>
      </c>
      <c r="AI71" s="42">
        <v>3.0000000000000001E-3</v>
      </c>
    </row>
    <row r="72" spans="1:35" ht="15" x14ac:dyDescent="0.25">
      <c r="A72" s="143"/>
      <c r="B72" s="137"/>
      <c r="C72" s="26" t="s">
        <v>39</v>
      </c>
      <c r="D72" s="27">
        <f t="shared" si="8"/>
        <v>125.87499999999993</v>
      </c>
      <c r="E72" s="29">
        <v>1.325</v>
      </c>
      <c r="F72" s="29">
        <v>3.9750000000000001</v>
      </c>
      <c r="G72" s="29">
        <v>1.325</v>
      </c>
      <c r="H72" s="29">
        <v>1.325</v>
      </c>
      <c r="I72" s="29">
        <v>1.325</v>
      </c>
      <c r="J72" s="29">
        <v>3.9750000000000001</v>
      </c>
      <c r="K72" s="29">
        <v>3.9750000000000001</v>
      </c>
      <c r="L72" s="29">
        <v>1.325</v>
      </c>
      <c r="M72" s="29">
        <v>3.9750000000000001</v>
      </c>
      <c r="N72" s="29">
        <v>3.9750000000000001</v>
      </c>
      <c r="O72" s="29">
        <v>3.9750000000000001</v>
      </c>
      <c r="P72" s="29">
        <v>3.9750000000000001</v>
      </c>
      <c r="Q72" s="29">
        <v>5.3</v>
      </c>
      <c r="R72" s="29">
        <v>5.3</v>
      </c>
      <c r="S72" s="29">
        <v>5.3</v>
      </c>
      <c r="T72" s="29">
        <v>5.3</v>
      </c>
      <c r="U72" s="29">
        <v>5.3</v>
      </c>
      <c r="V72" s="29">
        <v>5.3</v>
      </c>
      <c r="W72" s="29">
        <v>5.3</v>
      </c>
      <c r="X72" s="29">
        <v>5.3</v>
      </c>
      <c r="Y72" s="29">
        <v>5.3</v>
      </c>
      <c r="Z72" s="29">
        <v>5.3</v>
      </c>
      <c r="AA72" s="29">
        <v>3.9750000000000001</v>
      </c>
      <c r="AB72" s="29">
        <v>5.3</v>
      </c>
      <c r="AC72" s="29">
        <v>5.3</v>
      </c>
      <c r="AD72" s="29">
        <v>3.9750000000000001</v>
      </c>
      <c r="AE72" s="29">
        <v>3.9750000000000001</v>
      </c>
      <c r="AF72" s="29">
        <v>3.9750000000000001</v>
      </c>
      <c r="AG72" s="29">
        <v>3.9750000000000001</v>
      </c>
      <c r="AH72" s="29">
        <v>3.9750000000000001</v>
      </c>
      <c r="AI72" s="29">
        <v>3.9750000000000001</v>
      </c>
    </row>
    <row r="73" spans="1:35" ht="15" x14ac:dyDescent="0.25">
      <c r="A73" s="142" t="s">
        <v>117</v>
      </c>
      <c r="B73" s="136" t="s">
        <v>118</v>
      </c>
      <c r="C73" s="26" t="s">
        <v>67</v>
      </c>
      <c r="D73" s="27">
        <f t="shared" si="8"/>
        <v>7.1000000000000021E-2</v>
      </c>
      <c r="E73" s="29">
        <v>1E-3</v>
      </c>
      <c r="F73" s="29">
        <v>1.2E-2</v>
      </c>
      <c r="G73" s="29">
        <v>1E-3</v>
      </c>
      <c r="H73" s="29">
        <v>1E-3</v>
      </c>
      <c r="I73" s="29">
        <v>1E-3</v>
      </c>
      <c r="J73" s="29">
        <v>1E-3</v>
      </c>
      <c r="K73" s="29">
        <v>1.2E-2</v>
      </c>
      <c r="L73" s="29">
        <v>3.0000000000000001E-3</v>
      </c>
      <c r="M73" s="29">
        <v>4.0000000000000001E-3</v>
      </c>
      <c r="N73" s="29">
        <v>1E-3</v>
      </c>
      <c r="O73" s="29">
        <v>1E-3</v>
      </c>
      <c r="P73" s="29">
        <v>1E-3</v>
      </c>
      <c r="Q73" s="29">
        <v>5.0000000000000001E-3</v>
      </c>
      <c r="R73" s="29">
        <v>2E-3</v>
      </c>
      <c r="S73" s="29">
        <v>2E-3</v>
      </c>
      <c r="T73" s="29">
        <v>2E-3</v>
      </c>
      <c r="U73" s="29">
        <v>1E-3</v>
      </c>
      <c r="V73" s="29">
        <v>1E-3</v>
      </c>
      <c r="W73" s="29">
        <v>1E-3</v>
      </c>
      <c r="X73" s="29">
        <v>1E-3</v>
      </c>
      <c r="Y73" s="29">
        <v>1E-3</v>
      </c>
      <c r="Z73" s="29"/>
      <c r="AA73" s="29">
        <v>1E-3</v>
      </c>
      <c r="AB73" s="29"/>
      <c r="AC73" s="29">
        <v>1E-3</v>
      </c>
      <c r="AD73" s="29">
        <v>1E-3</v>
      </c>
      <c r="AE73" s="29">
        <v>1E-3</v>
      </c>
      <c r="AF73" s="29">
        <v>1E-3</v>
      </c>
      <c r="AG73" s="29">
        <v>1E-3</v>
      </c>
      <c r="AH73" s="29">
        <v>5.0000000000000001E-3</v>
      </c>
      <c r="AI73" s="29">
        <v>5.0000000000000001E-3</v>
      </c>
    </row>
    <row r="74" spans="1:35" ht="15" x14ac:dyDescent="0.25">
      <c r="A74" s="143"/>
      <c r="B74" s="137"/>
      <c r="C74" s="26" t="s">
        <v>39</v>
      </c>
      <c r="D74" s="27">
        <f t="shared" si="8"/>
        <v>82.100000000000009</v>
      </c>
      <c r="E74" s="29">
        <v>1.1599999999999999</v>
      </c>
      <c r="F74" s="29">
        <v>13.875999999999999</v>
      </c>
      <c r="G74" s="29">
        <v>1.1599999999999999</v>
      </c>
      <c r="H74" s="29">
        <v>1.1599999999999999</v>
      </c>
      <c r="I74" s="29">
        <v>1.1599999999999999</v>
      </c>
      <c r="J74" s="29">
        <v>1.1559999999999999</v>
      </c>
      <c r="K74" s="29">
        <v>13.875999999999999</v>
      </c>
      <c r="L74" s="29">
        <v>3.468</v>
      </c>
      <c r="M74" s="29">
        <v>4.6239999999999997</v>
      </c>
      <c r="N74" s="29">
        <v>1.1559999999999999</v>
      </c>
      <c r="O74" s="29">
        <v>1.1559999999999999</v>
      </c>
      <c r="P74" s="29">
        <v>1.1559999999999999</v>
      </c>
      <c r="Q74" s="29">
        <v>5.78</v>
      </c>
      <c r="R74" s="29">
        <v>2.3119999999999998</v>
      </c>
      <c r="S74" s="29">
        <v>2.3119999999999998</v>
      </c>
      <c r="T74" s="29">
        <v>2.3119999999999998</v>
      </c>
      <c r="U74" s="29">
        <v>1.1559999999999999</v>
      </c>
      <c r="V74" s="29">
        <v>1.1559999999999999</v>
      </c>
      <c r="W74" s="29">
        <v>1.1559999999999999</v>
      </c>
      <c r="X74" s="29">
        <v>1.1559999999999999</v>
      </c>
      <c r="Y74" s="29">
        <v>1.1559999999999999</v>
      </c>
      <c r="Z74" s="29"/>
      <c r="AA74" s="29">
        <v>1.1559999999999999</v>
      </c>
      <c r="AB74" s="29"/>
      <c r="AC74" s="29">
        <v>1.1559999999999999</v>
      </c>
      <c r="AD74" s="29">
        <v>1.1559999999999999</v>
      </c>
      <c r="AE74" s="29">
        <v>1.1559999999999999</v>
      </c>
      <c r="AF74" s="29">
        <v>1.1559999999999999</v>
      </c>
      <c r="AG74" s="29">
        <v>1.1559999999999999</v>
      </c>
      <c r="AH74" s="29">
        <v>5.78</v>
      </c>
      <c r="AI74" s="29">
        <v>5.78</v>
      </c>
    </row>
    <row r="75" spans="1:35" ht="15" x14ac:dyDescent="0.25">
      <c r="A75" s="142" t="s">
        <v>119</v>
      </c>
      <c r="B75" s="136" t="s">
        <v>120</v>
      </c>
      <c r="C75" s="26" t="s">
        <v>67</v>
      </c>
      <c r="D75" s="27">
        <f t="shared" si="8"/>
        <v>6.3000000000000028E-2</v>
      </c>
      <c r="E75" s="29">
        <v>2E-3</v>
      </c>
      <c r="F75" s="29">
        <v>1.0999999999999999E-2</v>
      </c>
      <c r="G75" s="29">
        <v>2E-3</v>
      </c>
      <c r="H75" s="29">
        <v>2E-3</v>
      </c>
      <c r="I75" s="29">
        <v>1E-3</v>
      </c>
      <c r="J75" s="29">
        <v>1E-3</v>
      </c>
      <c r="K75" s="29">
        <v>1.0999999999999999E-2</v>
      </c>
      <c r="L75" s="29">
        <v>2E-3</v>
      </c>
      <c r="M75" s="29">
        <v>1E-3</v>
      </c>
      <c r="N75" s="29">
        <v>1E-3</v>
      </c>
      <c r="O75" s="29">
        <v>1E-3</v>
      </c>
      <c r="P75" s="29">
        <v>2E-3</v>
      </c>
      <c r="Q75" s="29">
        <v>4.0000000000000001E-3</v>
      </c>
      <c r="R75" s="29">
        <v>1E-3</v>
      </c>
      <c r="S75" s="29">
        <v>1E-3</v>
      </c>
      <c r="T75" s="29">
        <v>1E-3</v>
      </c>
      <c r="U75" s="29">
        <v>1E-3</v>
      </c>
      <c r="V75" s="29">
        <v>1E-3</v>
      </c>
      <c r="W75" s="29">
        <v>1E-3</v>
      </c>
      <c r="X75" s="29">
        <v>1E-3</v>
      </c>
      <c r="Y75" s="29">
        <v>1E-3</v>
      </c>
      <c r="Z75" s="29">
        <v>1E-3</v>
      </c>
      <c r="AA75" s="29">
        <v>1E-3</v>
      </c>
      <c r="AB75" s="29">
        <v>1E-3</v>
      </c>
      <c r="AC75" s="29">
        <v>1E-3</v>
      </c>
      <c r="AD75" s="29">
        <v>1E-3</v>
      </c>
      <c r="AE75" s="29">
        <v>1E-3</v>
      </c>
      <c r="AF75" s="29">
        <v>1E-3</v>
      </c>
      <c r="AG75" s="29">
        <v>1E-3</v>
      </c>
      <c r="AH75" s="29">
        <v>3.0000000000000001E-3</v>
      </c>
      <c r="AI75" s="29">
        <v>3.0000000000000001E-3</v>
      </c>
    </row>
    <row r="76" spans="1:35" ht="15.75" customHeight="1" thickBot="1" x14ac:dyDescent="0.3">
      <c r="A76" s="154"/>
      <c r="B76" s="180"/>
      <c r="C76" s="45" t="s">
        <v>39</v>
      </c>
      <c r="D76" s="36">
        <f t="shared" si="8"/>
        <v>87.69599999999997</v>
      </c>
      <c r="E76" s="88">
        <v>2.7839999999999998</v>
      </c>
      <c r="F76" s="88">
        <v>15.311999999999999</v>
      </c>
      <c r="G76" s="88">
        <v>2.7839999999999998</v>
      </c>
      <c r="H76" s="88">
        <v>2.7839999999999998</v>
      </c>
      <c r="I76" s="88">
        <v>1.3919999999999999</v>
      </c>
      <c r="J76" s="88">
        <v>1.3919999999999999</v>
      </c>
      <c r="K76" s="88">
        <v>15.311999999999999</v>
      </c>
      <c r="L76" s="88">
        <v>2.7839999999999998</v>
      </c>
      <c r="M76" s="88">
        <v>1.3919999999999999</v>
      </c>
      <c r="N76" s="88">
        <v>1.3919999999999999</v>
      </c>
      <c r="O76" s="88">
        <v>1.3919999999999999</v>
      </c>
      <c r="P76" s="88">
        <v>2.7839999999999998</v>
      </c>
      <c r="Q76" s="88">
        <v>5.5679999999999996</v>
      </c>
      <c r="R76" s="88">
        <v>1.3919999999999999</v>
      </c>
      <c r="S76" s="88">
        <v>1.3919999999999999</v>
      </c>
      <c r="T76" s="88">
        <v>1.3919999999999999</v>
      </c>
      <c r="U76" s="88">
        <v>1.3919999999999999</v>
      </c>
      <c r="V76" s="88">
        <v>1.3919999999999999</v>
      </c>
      <c r="W76" s="88">
        <v>1.3919999999999999</v>
      </c>
      <c r="X76" s="88">
        <v>1.3919999999999999</v>
      </c>
      <c r="Y76" s="88">
        <v>1.3919999999999999</v>
      </c>
      <c r="Z76" s="88">
        <v>1.3919999999999999</v>
      </c>
      <c r="AA76" s="88">
        <v>1.3919999999999999</v>
      </c>
      <c r="AB76" s="88">
        <v>1.3919999999999999</v>
      </c>
      <c r="AC76" s="88">
        <v>1.3919999999999999</v>
      </c>
      <c r="AD76" s="88">
        <v>1.3919999999999999</v>
      </c>
      <c r="AE76" s="88">
        <v>1.3919999999999999</v>
      </c>
      <c r="AF76" s="88">
        <v>1.3919999999999999</v>
      </c>
      <c r="AG76" s="88">
        <v>1.3919999999999999</v>
      </c>
      <c r="AH76" s="88">
        <v>4.1760000000000002</v>
      </c>
      <c r="AI76" s="88">
        <v>4.1760000000000002</v>
      </c>
    </row>
    <row r="77" spans="1:35" ht="15" x14ac:dyDescent="0.25">
      <c r="A77" s="153" t="s">
        <v>121</v>
      </c>
      <c r="B77" s="161" t="s">
        <v>122</v>
      </c>
      <c r="C77" s="46" t="s">
        <v>62</v>
      </c>
      <c r="D77" s="16">
        <f t="shared" si="8"/>
        <v>26</v>
      </c>
      <c r="E77" s="39">
        <v>0</v>
      </c>
      <c r="F77" s="39">
        <v>5</v>
      </c>
      <c r="G77" s="39"/>
      <c r="H77" s="39"/>
      <c r="I77" s="39"/>
      <c r="J77" s="39">
        <v>3</v>
      </c>
      <c r="K77" s="39">
        <v>5</v>
      </c>
      <c r="L77" s="39"/>
      <c r="M77" s="39">
        <v>2</v>
      </c>
      <c r="N77" s="39">
        <v>2</v>
      </c>
      <c r="O77" s="39"/>
      <c r="P77" s="39"/>
      <c r="Q77" s="41">
        <v>2</v>
      </c>
      <c r="R77" s="41"/>
      <c r="S77" s="41"/>
      <c r="T77" s="41">
        <v>2</v>
      </c>
      <c r="U77" s="41"/>
      <c r="V77" s="41"/>
      <c r="W77" s="41"/>
      <c r="X77" s="41"/>
      <c r="Y77" s="41"/>
      <c r="Z77" s="39"/>
      <c r="AA77" s="39"/>
      <c r="AB77" s="39"/>
      <c r="AC77" s="41">
        <v>1</v>
      </c>
      <c r="AD77" s="41"/>
      <c r="AE77" s="41"/>
      <c r="AF77" s="41"/>
      <c r="AG77" s="41"/>
      <c r="AH77" s="39">
        <v>2</v>
      </c>
      <c r="AI77" s="39">
        <v>2</v>
      </c>
    </row>
    <row r="78" spans="1:35" ht="15.75" thickBot="1" x14ac:dyDescent="0.3">
      <c r="A78" s="154"/>
      <c r="B78" s="162"/>
      <c r="C78" s="48" t="s">
        <v>39</v>
      </c>
      <c r="D78" s="36">
        <f t="shared" si="8"/>
        <v>203.93500000000003</v>
      </c>
      <c r="E78" s="51">
        <v>0</v>
      </c>
      <c r="F78" s="50">
        <v>44.984999999999999</v>
      </c>
      <c r="G78" s="50"/>
      <c r="H78" s="50"/>
      <c r="I78" s="51"/>
      <c r="J78" s="50">
        <v>22.190999999999999</v>
      </c>
      <c r="K78" s="50">
        <v>40.645000000000003</v>
      </c>
      <c r="L78" s="51"/>
      <c r="M78" s="50">
        <v>14.794</v>
      </c>
      <c r="N78" s="50">
        <v>14.794</v>
      </c>
      <c r="O78" s="50"/>
      <c r="P78" s="50"/>
      <c r="Q78" s="50">
        <v>14.794</v>
      </c>
      <c r="R78" s="50"/>
      <c r="S78" s="50"/>
      <c r="T78" s="50">
        <v>14.794</v>
      </c>
      <c r="U78" s="50"/>
      <c r="V78" s="50"/>
      <c r="W78" s="50"/>
      <c r="X78" s="50"/>
      <c r="Y78" s="50"/>
      <c r="Z78" s="50"/>
      <c r="AA78" s="50"/>
      <c r="AB78" s="50"/>
      <c r="AC78" s="50">
        <v>7.35</v>
      </c>
      <c r="AD78" s="50"/>
      <c r="AE78" s="50"/>
      <c r="AF78" s="50"/>
      <c r="AG78" s="50"/>
      <c r="AH78" s="50">
        <v>14.794</v>
      </c>
      <c r="AI78" s="50">
        <v>14.794</v>
      </c>
    </row>
    <row r="79" spans="1:35" ht="15" x14ac:dyDescent="0.25">
      <c r="A79" s="153" t="s">
        <v>123</v>
      </c>
      <c r="B79" s="164" t="s">
        <v>124</v>
      </c>
      <c r="C79" s="52" t="s">
        <v>62</v>
      </c>
      <c r="D79" s="16">
        <f t="shared" si="8"/>
        <v>511</v>
      </c>
      <c r="E79" s="62">
        <v>8</v>
      </c>
      <c r="F79" s="62">
        <v>25</v>
      </c>
      <c r="G79" s="62">
        <v>12</v>
      </c>
      <c r="H79" s="62">
        <v>12</v>
      </c>
      <c r="I79" s="62">
        <v>10</v>
      </c>
      <c r="J79" s="62">
        <v>10</v>
      </c>
      <c r="K79" s="62">
        <v>25</v>
      </c>
      <c r="L79" s="62">
        <v>10</v>
      </c>
      <c r="M79" s="62">
        <v>10</v>
      </c>
      <c r="N79" s="62">
        <v>10</v>
      </c>
      <c r="O79" s="62">
        <v>15</v>
      </c>
      <c r="P79" s="62">
        <v>15</v>
      </c>
      <c r="Q79" s="62">
        <v>15</v>
      </c>
      <c r="R79" s="62">
        <v>15</v>
      </c>
      <c r="S79" s="62">
        <v>15</v>
      </c>
      <c r="T79" s="62">
        <v>15</v>
      </c>
      <c r="U79" s="62">
        <v>15</v>
      </c>
      <c r="V79" s="62">
        <v>12</v>
      </c>
      <c r="W79" s="62">
        <v>20</v>
      </c>
      <c r="X79" s="62">
        <v>10</v>
      </c>
      <c r="Y79" s="62">
        <v>15</v>
      </c>
      <c r="Z79" s="62">
        <v>46</v>
      </c>
      <c r="AA79" s="62">
        <v>15</v>
      </c>
      <c r="AB79" s="62">
        <v>46</v>
      </c>
      <c r="AC79" s="62">
        <v>10</v>
      </c>
      <c r="AD79" s="62">
        <v>15</v>
      </c>
      <c r="AE79" s="62">
        <v>15</v>
      </c>
      <c r="AF79" s="62">
        <v>15</v>
      </c>
      <c r="AG79" s="62">
        <v>15</v>
      </c>
      <c r="AH79" s="62">
        <v>20</v>
      </c>
      <c r="AI79" s="62">
        <v>20</v>
      </c>
    </row>
    <row r="80" spans="1:35" ht="15.75" thickBot="1" x14ac:dyDescent="0.3">
      <c r="A80" s="154"/>
      <c r="B80" s="174"/>
      <c r="C80" s="45" t="s">
        <v>39</v>
      </c>
      <c r="D80" s="36">
        <f t="shared" si="8"/>
        <v>608.39600000000019</v>
      </c>
      <c r="E80" s="50">
        <v>9.5250000000000004</v>
      </c>
      <c r="F80" s="50">
        <v>29.765000000000001</v>
      </c>
      <c r="G80" s="50">
        <v>14.286</v>
      </c>
      <c r="H80" s="50">
        <v>14.286</v>
      </c>
      <c r="I80" s="50">
        <v>11.904999999999999</v>
      </c>
      <c r="J80" s="50">
        <v>11.904999999999999</v>
      </c>
      <c r="K80" s="50">
        <v>29.765000000000001</v>
      </c>
      <c r="L80" s="50">
        <v>11.904999999999999</v>
      </c>
      <c r="M80" s="50">
        <v>11.904999999999999</v>
      </c>
      <c r="N80" s="50">
        <v>11.904999999999999</v>
      </c>
      <c r="O80" s="50">
        <v>17.86</v>
      </c>
      <c r="P80" s="50">
        <v>17.86</v>
      </c>
      <c r="Q80" s="50">
        <v>17.86</v>
      </c>
      <c r="R80" s="50">
        <v>17.86</v>
      </c>
      <c r="S80" s="50">
        <v>17.86</v>
      </c>
      <c r="T80" s="50">
        <v>17.86</v>
      </c>
      <c r="U80" s="50">
        <v>17.86</v>
      </c>
      <c r="V80" s="50">
        <v>14.286</v>
      </c>
      <c r="W80" s="50">
        <v>23.812000000000001</v>
      </c>
      <c r="X80" s="50">
        <v>11.904999999999999</v>
      </c>
      <c r="Y80" s="50">
        <v>17.86</v>
      </c>
      <c r="Z80" s="50">
        <v>54.765999999999998</v>
      </c>
      <c r="AA80" s="50">
        <v>17.86</v>
      </c>
      <c r="AB80" s="50">
        <v>54.765999999999998</v>
      </c>
      <c r="AC80" s="50">
        <v>11.904999999999999</v>
      </c>
      <c r="AD80" s="50">
        <v>17.86</v>
      </c>
      <c r="AE80" s="50">
        <v>17.86</v>
      </c>
      <c r="AF80" s="50">
        <v>17.86</v>
      </c>
      <c r="AG80" s="50">
        <v>17.86</v>
      </c>
      <c r="AH80" s="50">
        <v>23.812000000000001</v>
      </c>
      <c r="AI80" s="50">
        <v>23.812000000000001</v>
      </c>
    </row>
    <row r="81" spans="1:36" s="24" customFormat="1" ht="15.75" thickBot="1" x14ac:dyDescent="0.3">
      <c r="A81" s="89" t="s">
        <v>125</v>
      </c>
      <c r="B81" s="90" t="s">
        <v>126</v>
      </c>
      <c r="C81" s="91" t="s">
        <v>39</v>
      </c>
      <c r="D81" s="80">
        <f t="shared" si="8"/>
        <v>695.75600000000009</v>
      </c>
      <c r="E81" s="81">
        <f t="shared" ref="E81:AI81" si="9">E83+E85+E87</f>
        <v>8.2219999999999995</v>
      </c>
      <c r="F81" s="81">
        <f t="shared" si="9"/>
        <v>28.480999999999998</v>
      </c>
      <c r="G81" s="81">
        <f t="shared" si="9"/>
        <v>7.8359999999999994</v>
      </c>
      <c r="H81" s="81">
        <f t="shared" si="9"/>
        <v>7.8359999999999994</v>
      </c>
      <c r="I81" s="81">
        <f t="shared" si="9"/>
        <v>8.7199999999999989</v>
      </c>
      <c r="J81" s="81">
        <f t="shared" si="9"/>
        <v>32.515999999999998</v>
      </c>
      <c r="K81" s="81">
        <f t="shared" si="9"/>
        <v>26.551000000000002</v>
      </c>
      <c r="L81" s="81">
        <f t="shared" si="9"/>
        <v>11.236000000000001</v>
      </c>
      <c r="M81" s="81">
        <f t="shared" si="9"/>
        <v>7.8359999999999994</v>
      </c>
      <c r="N81" s="81">
        <f t="shared" si="9"/>
        <v>16.901</v>
      </c>
      <c r="O81" s="81">
        <f t="shared" si="9"/>
        <v>7.8359999999999994</v>
      </c>
      <c r="P81" s="81">
        <f t="shared" si="9"/>
        <v>22.567</v>
      </c>
      <c r="Q81" s="72">
        <f t="shared" si="9"/>
        <v>7.8359999999999994</v>
      </c>
      <c r="R81" s="72">
        <f t="shared" si="9"/>
        <v>13.501999999999999</v>
      </c>
      <c r="S81" s="72">
        <f t="shared" si="9"/>
        <v>21.434000000000001</v>
      </c>
      <c r="T81" s="72">
        <f t="shared" si="9"/>
        <v>37.048000000000002</v>
      </c>
      <c r="U81" s="72">
        <f t="shared" si="9"/>
        <v>13.501999999999999</v>
      </c>
      <c r="V81" s="72">
        <f t="shared" si="9"/>
        <v>37.048000000000002</v>
      </c>
      <c r="W81" s="72">
        <f t="shared" si="9"/>
        <v>21.434000000000001</v>
      </c>
      <c r="X81" s="72">
        <f t="shared" si="9"/>
        <v>7.8359999999999994</v>
      </c>
      <c r="Y81" s="72">
        <f t="shared" si="9"/>
        <v>8.9689999999999994</v>
      </c>
      <c r="Z81" s="81">
        <f>Z83+Z85+Z87</f>
        <v>81.488</v>
      </c>
      <c r="AA81" s="81">
        <f>AA83+AA85+AA87</f>
        <v>16.901</v>
      </c>
      <c r="AB81" s="81">
        <f>AB83+AB85+AB87</f>
        <v>45.228999999999999</v>
      </c>
      <c r="AC81" s="81">
        <f>AC83+AC85+AC87</f>
        <v>16.901</v>
      </c>
      <c r="AD81" s="72">
        <f t="shared" si="9"/>
        <v>21.434000000000001</v>
      </c>
      <c r="AE81" s="72">
        <f t="shared" si="9"/>
        <v>21.434000000000001</v>
      </c>
      <c r="AF81" s="72">
        <f t="shared" si="9"/>
        <v>19.166999999999998</v>
      </c>
      <c r="AG81" s="72">
        <f t="shared" si="9"/>
        <v>45.228999999999999</v>
      </c>
      <c r="AH81" s="81">
        <f t="shared" si="9"/>
        <v>51.143000000000001</v>
      </c>
      <c r="AI81" s="81">
        <f t="shared" si="9"/>
        <v>21.683</v>
      </c>
    </row>
    <row r="82" spans="1:36" s="24" customFormat="1" ht="15" x14ac:dyDescent="0.25">
      <c r="A82" s="181">
        <v>25</v>
      </c>
      <c r="B82" s="189" t="s">
        <v>127</v>
      </c>
      <c r="C82" s="92" t="s">
        <v>67</v>
      </c>
      <c r="D82" s="53">
        <f t="shared" si="8"/>
        <v>0.19800000000000012</v>
      </c>
      <c r="E82" s="54">
        <v>3.0000000000000001E-3</v>
      </c>
      <c r="F82" s="54">
        <v>7.0000000000000001E-3</v>
      </c>
      <c r="G82" s="54">
        <v>6.0000000000000001E-3</v>
      </c>
      <c r="H82" s="54">
        <v>6.0000000000000001E-3</v>
      </c>
      <c r="I82" s="54">
        <v>5.0000000000000001E-3</v>
      </c>
      <c r="J82" s="54">
        <v>5.0000000000000001E-3</v>
      </c>
      <c r="K82" s="54">
        <v>2.1999999999999999E-2</v>
      </c>
      <c r="L82" s="54">
        <v>6.0000000000000001E-3</v>
      </c>
      <c r="M82" s="54">
        <v>6.0000000000000001E-3</v>
      </c>
      <c r="N82" s="54">
        <v>6.0000000000000001E-3</v>
      </c>
      <c r="O82" s="54">
        <v>6.0000000000000001E-3</v>
      </c>
      <c r="P82" s="54">
        <v>6.0000000000000001E-3</v>
      </c>
      <c r="Q82" s="54">
        <v>6.0000000000000001E-3</v>
      </c>
      <c r="R82" s="54">
        <v>6.0000000000000001E-3</v>
      </c>
      <c r="S82" s="54">
        <v>6.0000000000000001E-3</v>
      </c>
      <c r="T82" s="54">
        <v>5.0000000000000001E-3</v>
      </c>
      <c r="U82" s="54">
        <v>6.0000000000000001E-3</v>
      </c>
      <c r="V82" s="54">
        <v>5.0000000000000001E-3</v>
      </c>
      <c r="W82" s="54">
        <v>6.0000000000000001E-3</v>
      </c>
      <c r="X82" s="54">
        <v>6.0000000000000001E-3</v>
      </c>
      <c r="Y82" s="54">
        <v>6.0000000000000001E-3</v>
      </c>
      <c r="Z82" s="54">
        <v>6.0000000000000001E-3</v>
      </c>
      <c r="AA82" s="54">
        <v>6.0000000000000001E-3</v>
      </c>
      <c r="AB82" s="54">
        <v>6.0000000000000001E-3</v>
      </c>
      <c r="AC82" s="54">
        <v>6.0000000000000001E-3</v>
      </c>
      <c r="AD82" s="54">
        <v>6.0000000000000001E-3</v>
      </c>
      <c r="AE82" s="54">
        <v>6.0000000000000001E-3</v>
      </c>
      <c r="AF82" s="54">
        <v>6.0000000000000001E-3</v>
      </c>
      <c r="AG82" s="54">
        <v>6.0000000000000001E-3</v>
      </c>
      <c r="AH82" s="54">
        <v>7.0000000000000001E-3</v>
      </c>
      <c r="AI82" s="54">
        <v>7.0000000000000001E-3</v>
      </c>
    </row>
    <row r="83" spans="1:36" s="24" customFormat="1" ht="15.75" thickBot="1" x14ac:dyDescent="0.3">
      <c r="A83" s="182"/>
      <c r="B83" s="190"/>
      <c r="C83" s="93" t="s">
        <v>39</v>
      </c>
      <c r="D83" s="36">
        <f t="shared" si="8"/>
        <v>49.302000000000007</v>
      </c>
      <c r="E83" s="49">
        <v>0.747</v>
      </c>
      <c r="F83" s="49">
        <v>1.7430000000000001</v>
      </c>
      <c r="G83" s="49">
        <v>1.494</v>
      </c>
      <c r="H83" s="49">
        <v>1.494</v>
      </c>
      <c r="I83" s="49">
        <v>1.2450000000000001</v>
      </c>
      <c r="J83" s="49">
        <v>1.2450000000000001</v>
      </c>
      <c r="K83" s="49">
        <v>5.4779999999999998</v>
      </c>
      <c r="L83" s="49">
        <v>1.494</v>
      </c>
      <c r="M83" s="49">
        <v>1.494</v>
      </c>
      <c r="N83" s="49">
        <v>1.494</v>
      </c>
      <c r="O83" s="49">
        <v>1.494</v>
      </c>
      <c r="P83" s="49">
        <v>1.494</v>
      </c>
      <c r="Q83" s="49">
        <v>1.494</v>
      </c>
      <c r="R83" s="49">
        <v>1.494</v>
      </c>
      <c r="S83" s="49">
        <v>1.494</v>
      </c>
      <c r="T83" s="49">
        <v>1.2450000000000001</v>
      </c>
      <c r="U83" s="49">
        <v>1.494</v>
      </c>
      <c r="V83" s="49">
        <v>1.2450000000000001</v>
      </c>
      <c r="W83" s="49">
        <v>1.494</v>
      </c>
      <c r="X83" s="49">
        <v>1.494</v>
      </c>
      <c r="Y83" s="49">
        <v>1.494</v>
      </c>
      <c r="Z83" s="49">
        <v>1.494</v>
      </c>
      <c r="AA83" s="49">
        <v>1.494</v>
      </c>
      <c r="AB83" s="49">
        <v>1.494</v>
      </c>
      <c r="AC83" s="49">
        <v>1.494</v>
      </c>
      <c r="AD83" s="49">
        <v>1.494</v>
      </c>
      <c r="AE83" s="49">
        <v>1.494</v>
      </c>
      <c r="AF83" s="49">
        <v>1.494</v>
      </c>
      <c r="AG83" s="49">
        <v>1.494</v>
      </c>
      <c r="AH83" s="49">
        <v>1.7430000000000001</v>
      </c>
      <c r="AI83" s="49">
        <v>1.7430000000000001</v>
      </c>
    </row>
    <row r="84" spans="1:36" s="24" customFormat="1" ht="15" customHeight="1" x14ac:dyDescent="0.25">
      <c r="A84" s="181">
        <v>26</v>
      </c>
      <c r="B84" s="183" t="s">
        <v>128</v>
      </c>
      <c r="C84" s="94" t="s">
        <v>62</v>
      </c>
      <c r="D84" s="16">
        <f t="shared" si="8"/>
        <v>459</v>
      </c>
      <c r="E84" s="39">
        <v>3</v>
      </c>
      <c r="F84" s="39">
        <v>20</v>
      </c>
      <c r="G84" s="39">
        <v>2</v>
      </c>
      <c r="H84" s="39">
        <v>2</v>
      </c>
      <c r="I84" s="39">
        <v>3</v>
      </c>
      <c r="J84" s="39">
        <v>24</v>
      </c>
      <c r="K84" s="39">
        <v>15</v>
      </c>
      <c r="L84" s="39">
        <v>5</v>
      </c>
      <c r="M84" s="39">
        <v>2</v>
      </c>
      <c r="N84" s="39">
        <v>10</v>
      </c>
      <c r="O84" s="39">
        <v>2</v>
      </c>
      <c r="P84" s="39">
        <v>15</v>
      </c>
      <c r="Q84" s="41">
        <v>2</v>
      </c>
      <c r="R84" s="41">
        <v>7</v>
      </c>
      <c r="S84" s="41">
        <v>14</v>
      </c>
      <c r="T84" s="41">
        <v>28</v>
      </c>
      <c r="U84" s="41">
        <v>7</v>
      </c>
      <c r="V84" s="41">
        <v>28</v>
      </c>
      <c r="W84" s="41">
        <v>14</v>
      </c>
      <c r="X84" s="41">
        <v>2</v>
      </c>
      <c r="Y84" s="41">
        <v>3</v>
      </c>
      <c r="Z84" s="39">
        <v>67</v>
      </c>
      <c r="AA84" s="39">
        <v>10</v>
      </c>
      <c r="AB84" s="39">
        <v>35</v>
      </c>
      <c r="AC84" s="39">
        <v>10</v>
      </c>
      <c r="AD84" s="41">
        <v>14</v>
      </c>
      <c r="AE84" s="41">
        <v>14</v>
      </c>
      <c r="AF84" s="41">
        <v>12</v>
      </c>
      <c r="AG84" s="41">
        <v>35</v>
      </c>
      <c r="AH84" s="39">
        <v>40</v>
      </c>
      <c r="AI84" s="39">
        <v>14</v>
      </c>
    </row>
    <row r="85" spans="1:36" s="24" customFormat="1" ht="15.75" thickBot="1" x14ac:dyDescent="0.3">
      <c r="A85" s="182"/>
      <c r="B85" s="184"/>
      <c r="C85" s="95" t="s">
        <v>39</v>
      </c>
      <c r="D85" s="36">
        <f t="shared" si="8"/>
        <v>520.09799999999996</v>
      </c>
      <c r="E85" s="50">
        <v>3.399</v>
      </c>
      <c r="F85" s="50">
        <v>22.661999999999999</v>
      </c>
      <c r="G85" s="50">
        <v>2.266</v>
      </c>
      <c r="H85" s="50">
        <v>2.266</v>
      </c>
      <c r="I85" s="50">
        <v>3.399</v>
      </c>
      <c r="J85" s="50">
        <v>27.195</v>
      </c>
      <c r="K85" s="50">
        <v>16.997</v>
      </c>
      <c r="L85" s="50">
        <v>5.6660000000000004</v>
      </c>
      <c r="M85" s="50">
        <v>2.266</v>
      </c>
      <c r="N85" s="50">
        <v>11.331</v>
      </c>
      <c r="O85" s="50">
        <v>2.266</v>
      </c>
      <c r="P85" s="50">
        <v>16.997</v>
      </c>
      <c r="Q85" s="50">
        <v>2.266</v>
      </c>
      <c r="R85" s="50">
        <v>7.9320000000000004</v>
      </c>
      <c r="S85" s="50">
        <v>15.864000000000001</v>
      </c>
      <c r="T85" s="50">
        <v>31.727</v>
      </c>
      <c r="U85" s="50">
        <v>7.9320000000000004</v>
      </c>
      <c r="V85" s="50">
        <v>31.727</v>
      </c>
      <c r="W85" s="50">
        <v>15.864000000000001</v>
      </c>
      <c r="X85" s="50">
        <v>2.266</v>
      </c>
      <c r="Y85" s="50">
        <v>3.399</v>
      </c>
      <c r="Z85" s="50">
        <v>75.918000000000006</v>
      </c>
      <c r="AA85" s="50">
        <v>11.331</v>
      </c>
      <c r="AB85" s="50">
        <v>39.658999999999999</v>
      </c>
      <c r="AC85" s="50">
        <v>11.331</v>
      </c>
      <c r="AD85" s="50">
        <v>15.864000000000001</v>
      </c>
      <c r="AE85" s="50">
        <v>15.864000000000001</v>
      </c>
      <c r="AF85" s="29">
        <v>13.597</v>
      </c>
      <c r="AG85" s="50">
        <v>39.658999999999999</v>
      </c>
      <c r="AH85" s="50">
        <v>45.323999999999998</v>
      </c>
      <c r="AI85" s="50">
        <v>15.864000000000001</v>
      </c>
    </row>
    <row r="86" spans="1:36" s="24" customFormat="1" ht="15" x14ac:dyDescent="0.25">
      <c r="A86" s="185" t="s">
        <v>129</v>
      </c>
      <c r="B86" s="187" t="s">
        <v>130</v>
      </c>
      <c r="C86" s="92" t="s">
        <v>62</v>
      </c>
      <c r="D86" s="16">
        <f t="shared" si="8"/>
        <v>31</v>
      </c>
      <c r="E86" s="39">
        <v>1</v>
      </c>
      <c r="F86" s="39">
        <v>1</v>
      </c>
      <c r="G86" s="39">
        <v>1</v>
      </c>
      <c r="H86" s="39">
        <v>1</v>
      </c>
      <c r="I86" s="39">
        <v>1</v>
      </c>
      <c r="J86" s="39">
        <v>1</v>
      </c>
      <c r="K86" s="39">
        <v>1</v>
      </c>
      <c r="L86" s="39">
        <v>1</v>
      </c>
      <c r="M86" s="39">
        <v>1</v>
      </c>
      <c r="N86" s="39">
        <v>1</v>
      </c>
      <c r="O86" s="39">
        <v>1</v>
      </c>
      <c r="P86" s="39">
        <v>1</v>
      </c>
      <c r="Q86" s="39">
        <v>1</v>
      </c>
      <c r="R86" s="39">
        <v>1</v>
      </c>
      <c r="S86" s="39">
        <v>1</v>
      </c>
      <c r="T86" s="39">
        <v>1</v>
      </c>
      <c r="U86" s="39">
        <v>1</v>
      </c>
      <c r="V86" s="39">
        <v>1</v>
      </c>
      <c r="W86" s="39">
        <v>1</v>
      </c>
      <c r="X86" s="39">
        <v>1</v>
      </c>
      <c r="Y86" s="39">
        <v>1</v>
      </c>
      <c r="Z86" s="39">
        <v>1</v>
      </c>
      <c r="AA86" s="39">
        <v>1</v>
      </c>
      <c r="AB86" s="39">
        <v>1</v>
      </c>
      <c r="AC86" s="39">
        <v>1</v>
      </c>
      <c r="AD86" s="39">
        <v>1</v>
      </c>
      <c r="AE86" s="39">
        <v>1</v>
      </c>
      <c r="AF86" s="39">
        <v>1</v>
      </c>
      <c r="AG86" s="39">
        <v>1</v>
      </c>
      <c r="AH86" s="39">
        <v>1</v>
      </c>
      <c r="AI86" s="39">
        <v>1</v>
      </c>
      <c r="AJ86" s="39"/>
    </row>
    <row r="87" spans="1:36" s="24" customFormat="1" ht="15.75" thickBot="1" x14ac:dyDescent="0.3">
      <c r="A87" s="186"/>
      <c r="B87" s="188"/>
      <c r="C87" s="93" t="s">
        <v>39</v>
      </c>
      <c r="D87" s="36">
        <f t="shared" si="8"/>
        <v>126.3559999999999</v>
      </c>
      <c r="E87" s="50">
        <v>4.0759999999999996</v>
      </c>
      <c r="F87" s="50">
        <v>4.0759999999999996</v>
      </c>
      <c r="G87" s="50">
        <v>4.0759999999999996</v>
      </c>
      <c r="H87" s="50">
        <v>4.0759999999999996</v>
      </c>
      <c r="I87" s="50">
        <v>4.0759999999999996</v>
      </c>
      <c r="J87" s="50">
        <v>4.0759999999999996</v>
      </c>
      <c r="K87" s="50">
        <v>4.0759999999999996</v>
      </c>
      <c r="L87" s="50">
        <v>4.0759999999999996</v>
      </c>
      <c r="M87" s="50">
        <v>4.0759999999999996</v>
      </c>
      <c r="N87" s="50">
        <v>4.0759999999999996</v>
      </c>
      <c r="O87" s="50">
        <v>4.0759999999999996</v>
      </c>
      <c r="P87" s="50">
        <v>4.0759999999999996</v>
      </c>
      <c r="Q87" s="50">
        <v>4.0759999999999996</v>
      </c>
      <c r="R87" s="50">
        <v>4.0759999999999996</v>
      </c>
      <c r="S87" s="50">
        <v>4.0759999999999996</v>
      </c>
      <c r="T87" s="50">
        <v>4.0759999999999996</v>
      </c>
      <c r="U87" s="50">
        <v>4.0759999999999996</v>
      </c>
      <c r="V87" s="50">
        <v>4.0759999999999996</v>
      </c>
      <c r="W87" s="50">
        <v>4.0759999999999996</v>
      </c>
      <c r="X87" s="50">
        <v>4.0759999999999996</v>
      </c>
      <c r="Y87" s="50">
        <v>4.0759999999999996</v>
      </c>
      <c r="Z87" s="50">
        <v>4.0759999999999996</v>
      </c>
      <c r="AA87" s="50">
        <v>4.0759999999999996</v>
      </c>
      <c r="AB87" s="50">
        <v>4.0759999999999996</v>
      </c>
      <c r="AC87" s="50">
        <v>4.0759999999999996</v>
      </c>
      <c r="AD87" s="50">
        <v>4.0759999999999996</v>
      </c>
      <c r="AE87" s="50">
        <v>4.0759999999999996</v>
      </c>
      <c r="AF87" s="50">
        <v>4.0759999999999996</v>
      </c>
      <c r="AG87" s="50">
        <v>4.0759999999999996</v>
      </c>
      <c r="AH87" s="50">
        <v>4.0759999999999996</v>
      </c>
      <c r="AI87" s="50">
        <v>4.0759999999999996</v>
      </c>
      <c r="AJ87" s="50"/>
    </row>
    <row r="88" spans="1:36" s="24" customFormat="1" ht="33.6" customHeight="1" thickBot="1" x14ac:dyDescent="0.25">
      <c r="A88" s="89" t="s">
        <v>131</v>
      </c>
      <c r="B88" s="96" t="s">
        <v>132</v>
      </c>
      <c r="C88" s="97" t="s">
        <v>39</v>
      </c>
      <c r="D88" s="98">
        <f t="shared" si="8"/>
        <v>0</v>
      </c>
      <c r="E88" s="98">
        <f t="shared" ref="E88:P88" si="10">E89+E90</f>
        <v>0</v>
      </c>
      <c r="F88" s="98">
        <f t="shared" si="10"/>
        <v>0</v>
      </c>
      <c r="G88" s="98">
        <f t="shared" si="10"/>
        <v>0</v>
      </c>
      <c r="H88" s="98">
        <f t="shared" si="10"/>
        <v>0</v>
      </c>
      <c r="I88" s="98">
        <f t="shared" si="10"/>
        <v>0</v>
      </c>
      <c r="J88" s="98">
        <f t="shared" si="10"/>
        <v>0</v>
      </c>
      <c r="K88" s="98">
        <f t="shared" si="10"/>
        <v>0</v>
      </c>
      <c r="L88" s="98">
        <f t="shared" si="10"/>
        <v>0</v>
      </c>
      <c r="M88" s="98">
        <f t="shared" si="10"/>
        <v>0</v>
      </c>
      <c r="N88" s="98">
        <f t="shared" si="10"/>
        <v>0</v>
      </c>
      <c r="O88" s="98">
        <f t="shared" si="10"/>
        <v>0</v>
      </c>
      <c r="P88" s="98">
        <f t="shared" si="10"/>
        <v>0</v>
      </c>
      <c r="Q88" s="99">
        <f>Q89</f>
        <v>0</v>
      </c>
      <c r="R88" s="99">
        <f>R89</f>
        <v>0</v>
      </c>
      <c r="S88" s="100">
        <f t="shared" ref="S88:AI88" si="11">S89+S90</f>
        <v>0</v>
      </c>
      <c r="T88" s="100">
        <f t="shared" si="11"/>
        <v>0</v>
      </c>
      <c r="U88" s="100">
        <f t="shared" si="11"/>
        <v>0</v>
      </c>
      <c r="V88" s="100">
        <f t="shared" si="11"/>
        <v>0</v>
      </c>
      <c r="W88" s="100">
        <f t="shared" si="11"/>
        <v>0</v>
      </c>
      <c r="X88" s="100">
        <f t="shared" si="11"/>
        <v>0</v>
      </c>
      <c r="Y88" s="100">
        <f t="shared" si="11"/>
        <v>0</v>
      </c>
      <c r="Z88" s="98">
        <f>Z89+Z90</f>
        <v>0</v>
      </c>
      <c r="AA88" s="98">
        <f>AA89+AA90</f>
        <v>0</v>
      </c>
      <c r="AB88" s="98">
        <f>AB89+AB90</f>
        <v>0</v>
      </c>
      <c r="AC88" s="98">
        <f>AC89+AC90</f>
        <v>0</v>
      </c>
      <c r="AD88" s="98">
        <f t="shared" si="11"/>
        <v>0</v>
      </c>
      <c r="AE88" s="98">
        <f t="shared" si="11"/>
        <v>0</v>
      </c>
      <c r="AF88" s="98">
        <f t="shared" si="11"/>
        <v>0</v>
      </c>
      <c r="AG88" s="98">
        <f t="shared" si="11"/>
        <v>0</v>
      </c>
      <c r="AH88" s="98">
        <f t="shared" si="11"/>
        <v>0</v>
      </c>
      <c r="AI88" s="98">
        <f t="shared" si="11"/>
        <v>0</v>
      </c>
    </row>
    <row r="89" spans="1:36" s="24" customFormat="1" ht="15.75" thickBot="1" x14ac:dyDescent="0.3">
      <c r="A89" s="101" t="s">
        <v>133</v>
      </c>
      <c r="B89" s="102" t="s">
        <v>134</v>
      </c>
      <c r="C89" s="103" t="s">
        <v>39</v>
      </c>
      <c r="D89" s="104">
        <f t="shared" si="8"/>
        <v>0</v>
      </c>
      <c r="E89" s="105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105">
        <v>0</v>
      </c>
      <c r="R89" s="105">
        <v>0</v>
      </c>
      <c r="S89" s="105">
        <v>0</v>
      </c>
      <c r="T89" s="105">
        <v>0</v>
      </c>
      <c r="U89" s="105">
        <v>0</v>
      </c>
      <c r="V89" s="105">
        <v>0</v>
      </c>
      <c r="W89" s="105">
        <v>0</v>
      </c>
      <c r="X89" s="105">
        <v>0</v>
      </c>
      <c r="Y89" s="105">
        <v>0</v>
      </c>
      <c r="Z89" s="106">
        <v>0</v>
      </c>
      <c r="AA89" s="106">
        <v>0</v>
      </c>
      <c r="AB89" s="106"/>
      <c r="AC89" s="106"/>
      <c r="AD89" s="105">
        <v>0</v>
      </c>
      <c r="AE89" s="105">
        <v>0</v>
      </c>
      <c r="AF89" s="105">
        <v>0</v>
      </c>
      <c r="AG89" s="105">
        <v>0</v>
      </c>
      <c r="AH89" s="106">
        <v>0</v>
      </c>
      <c r="AI89" s="106">
        <v>0</v>
      </c>
    </row>
    <row r="90" spans="1:36" s="24" customFormat="1" ht="15.75" thickBot="1" x14ac:dyDescent="0.3">
      <c r="A90" s="101" t="s">
        <v>135</v>
      </c>
      <c r="B90" s="102" t="s">
        <v>136</v>
      </c>
      <c r="C90" s="107" t="s">
        <v>39</v>
      </c>
      <c r="D90" s="104">
        <f t="shared" si="8"/>
        <v>0</v>
      </c>
      <c r="E90" s="108">
        <v>0</v>
      </c>
      <c r="F90" s="108">
        <v>0</v>
      </c>
      <c r="G90" s="108">
        <v>0</v>
      </c>
      <c r="H90" s="108">
        <v>0</v>
      </c>
      <c r="I90" s="108">
        <v>0</v>
      </c>
      <c r="J90" s="108">
        <v>0</v>
      </c>
      <c r="K90" s="109">
        <v>0</v>
      </c>
      <c r="L90" s="108">
        <v>0</v>
      </c>
      <c r="M90" s="108">
        <v>0</v>
      </c>
      <c r="N90" s="108">
        <v>0</v>
      </c>
      <c r="O90" s="108">
        <v>0</v>
      </c>
      <c r="P90" s="108">
        <v>0</v>
      </c>
      <c r="Q90" s="110">
        <v>0</v>
      </c>
      <c r="R90" s="110">
        <v>0</v>
      </c>
      <c r="S90" s="110">
        <v>0</v>
      </c>
      <c r="T90" s="110"/>
      <c r="U90" s="110"/>
      <c r="V90" s="110"/>
      <c r="W90" s="111">
        <v>0</v>
      </c>
      <c r="X90" s="110"/>
      <c r="Y90" s="110"/>
      <c r="Z90" s="112">
        <v>0</v>
      </c>
      <c r="AA90" s="112">
        <v>0</v>
      </c>
      <c r="AB90" s="112"/>
      <c r="AC90" s="112"/>
      <c r="AD90" s="110">
        <v>0</v>
      </c>
      <c r="AE90" s="110"/>
      <c r="AF90" s="110">
        <v>0</v>
      </c>
      <c r="AG90" s="110">
        <v>0</v>
      </c>
      <c r="AH90" s="112">
        <v>0</v>
      </c>
      <c r="AI90" s="112">
        <v>0</v>
      </c>
    </row>
    <row r="91" spans="1:36" s="24" customFormat="1" ht="15.75" thickBot="1" x14ac:dyDescent="0.3">
      <c r="A91" s="79" t="s">
        <v>137</v>
      </c>
      <c r="B91" s="113" t="s">
        <v>138</v>
      </c>
      <c r="C91" s="12" t="s">
        <v>39</v>
      </c>
      <c r="D91" s="114">
        <f t="shared" si="8"/>
        <v>1307.537</v>
      </c>
      <c r="E91" s="82">
        <v>15.8</v>
      </c>
      <c r="F91" s="82">
        <f>84.86+40.99</f>
        <v>125.85</v>
      </c>
      <c r="G91" s="82">
        <v>13.8</v>
      </c>
      <c r="H91" s="82">
        <v>13.8</v>
      </c>
      <c r="I91" s="82">
        <v>8.3000000000000007</v>
      </c>
      <c r="J91" s="82">
        <v>11.8</v>
      </c>
      <c r="K91" s="82">
        <v>51</v>
      </c>
      <c r="L91" s="82">
        <v>10.36</v>
      </c>
      <c r="M91" s="82">
        <v>15.2</v>
      </c>
      <c r="N91" s="82">
        <v>8.1999999999999993</v>
      </c>
      <c r="O91" s="82">
        <v>23.15</v>
      </c>
      <c r="P91" s="82">
        <v>35.1</v>
      </c>
      <c r="Q91" s="82">
        <v>40.299999999999997</v>
      </c>
      <c r="R91" s="82">
        <v>26.54</v>
      </c>
      <c r="S91" s="82">
        <v>26.9</v>
      </c>
      <c r="T91" s="82">
        <v>26.8</v>
      </c>
      <c r="U91" s="82">
        <v>27</v>
      </c>
      <c r="V91" s="82">
        <v>27</v>
      </c>
      <c r="W91" s="82">
        <v>34.6</v>
      </c>
      <c r="X91" s="82">
        <v>35.200000000000003</v>
      </c>
      <c r="Y91" s="82">
        <v>33</v>
      </c>
      <c r="Z91" s="82">
        <v>205.45</v>
      </c>
      <c r="AA91" s="82">
        <v>28.3</v>
      </c>
      <c r="AB91" s="82">
        <f>180.4+51.037</f>
        <v>231.43700000000001</v>
      </c>
      <c r="AC91" s="82">
        <v>25.5</v>
      </c>
      <c r="AD91" s="82">
        <v>25.55</v>
      </c>
      <c r="AE91" s="82">
        <v>33.9</v>
      </c>
      <c r="AF91" s="82">
        <v>31.6</v>
      </c>
      <c r="AG91" s="82">
        <v>18.5</v>
      </c>
      <c r="AH91" s="82">
        <v>46.8</v>
      </c>
      <c r="AI91" s="82">
        <v>50.8</v>
      </c>
    </row>
    <row r="92" spans="1:36" s="24" customFormat="1" ht="15.75" thickBot="1" x14ac:dyDescent="0.3">
      <c r="A92" s="115"/>
      <c r="B92" s="116" t="s">
        <v>139</v>
      </c>
      <c r="C92" s="117" t="s">
        <v>39</v>
      </c>
      <c r="D92" s="80">
        <f>E92+F92+G92+H92+I92+J92+K92+L92+M92+N92+O92+P92+Q92+R92+S92+T92+U92+V92+W92+X92+Y92+Z92+AA92+AB92+AC92+AD92+AE92+AF92+AG92+AH92+AI92</f>
        <v>11556.999999999998</v>
      </c>
      <c r="E92" s="118">
        <f t="shared" ref="E92:AG92" si="12">E5+E66+E81+E88+E91</f>
        <v>66.956000000000003</v>
      </c>
      <c r="F92" s="118">
        <f t="shared" si="12"/>
        <v>790.32899999999995</v>
      </c>
      <c r="G92" s="118">
        <f t="shared" si="12"/>
        <v>44.414999999999999</v>
      </c>
      <c r="H92" s="118">
        <f t="shared" si="12"/>
        <v>89.10499999999999</v>
      </c>
      <c r="I92" s="118">
        <f t="shared" si="12"/>
        <v>157.386</v>
      </c>
      <c r="J92" s="118">
        <f t="shared" si="12"/>
        <v>342.22</v>
      </c>
      <c r="K92" s="118">
        <f t="shared" si="12"/>
        <v>198.86500000000001</v>
      </c>
      <c r="L92" s="118">
        <f t="shared" si="12"/>
        <v>126.22200000000001</v>
      </c>
      <c r="M92" s="118">
        <f t="shared" si="12"/>
        <v>481.27600000000001</v>
      </c>
      <c r="N92" s="118">
        <f t="shared" si="12"/>
        <v>62.86</v>
      </c>
      <c r="O92" s="118">
        <f t="shared" si="12"/>
        <v>59.905999999999999</v>
      </c>
      <c r="P92" s="118">
        <f t="shared" si="12"/>
        <v>464.31600000000003</v>
      </c>
      <c r="Q92" s="118">
        <f t="shared" si="12"/>
        <v>911.1389999999999</v>
      </c>
      <c r="R92" s="118">
        <f t="shared" si="12"/>
        <v>306.71700000000004</v>
      </c>
      <c r="S92" s="118">
        <f t="shared" si="12"/>
        <v>237.83500000000001</v>
      </c>
      <c r="T92" s="118">
        <f t="shared" si="12"/>
        <v>257.81700000000001</v>
      </c>
      <c r="U92" s="118">
        <f t="shared" si="12"/>
        <v>376.09699999999998</v>
      </c>
      <c r="V92" s="118">
        <f t="shared" si="12"/>
        <v>237.16900000000001</v>
      </c>
      <c r="W92" s="118">
        <f t="shared" si="12"/>
        <v>399.13100000000003</v>
      </c>
      <c r="X92" s="118">
        <f t="shared" si="12"/>
        <v>67.325999999999993</v>
      </c>
      <c r="Y92" s="118">
        <f t="shared" si="12"/>
        <v>259.69200000000001</v>
      </c>
      <c r="Z92" s="118">
        <f>Z5+Z66+Z81+Z88+Z91</f>
        <v>1835.5220000000002</v>
      </c>
      <c r="AA92" s="118">
        <f>AA5+AA66+AA81+AA88+AA91</f>
        <v>116.496</v>
      </c>
      <c r="AB92" s="118">
        <f>AB5+AB66+AB81+AB88+AB91</f>
        <v>1386.5</v>
      </c>
      <c r="AC92" s="118">
        <f>AC5+AC66+AC81+AC88+AC91</f>
        <v>336.24099999999999</v>
      </c>
      <c r="AD92" s="118">
        <f t="shared" si="12"/>
        <v>370.87900000000008</v>
      </c>
      <c r="AE92" s="118">
        <f t="shared" si="12"/>
        <v>82.931999999999988</v>
      </c>
      <c r="AF92" s="118">
        <f t="shared" si="12"/>
        <v>246.98699999999999</v>
      </c>
      <c r="AG92" s="118">
        <f t="shared" si="12"/>
        <v>415.47</v>
      </c>
      <c r="AH92" s="118">
        <f>AH5+AH66+AH81+AH88+AH91</f>
        <v>664.02699999999993</v>
      </c>
      <c r="AI92" s="118">
        <f>AI5+AI66+AI81+AI88+AI91</f>
        <v>165.16699999999997</v>
      </c>
    </row>
    <row r="93" spans="1:36" x14ac:dyDescent="0.2">
      <c r="R93" s="119"/>
    </row>
  </sheetData>
  <mergeCells count="79">
    <mergeCell ref="A84:A85"/>
    <mergeCell ref="B84:B85"/>
    <mergeCell ref="A86:A87"/>
    <mergeCell ref="B86:B87"/>
    <mergeCell ref="A77:A78"/>
    <mergeCell ref="B77:B78"/>
    <mergeCell ref="A79:A80"/>
    <mergeCell ref="B79:B80"/>
    <mergeCell ref="A82:A83"/>
    <mergeCell ref="B82:B83"/>
    <mergeCell ref="A71:A72"/>
    <mergeCell ref="B71:B72"/>
    <mergeCell ref="A73:A74"/>
    <mergeCell ref="B73:B74"/>
    <mergeCell ref="A75:A76"/>
    <mergeCell ref="B75:B76"/>
    <mergeCell ref="A69:A70"/>
    <mergeCell ref="B69:B70"/>
    <mergeCell ref="A56:A57"/>
    <mergeCell ref="B56:B57"/>
    <mergeCell ref="A58:A59"/>
    <mergeCell ref="B58:B59"/>
    <mergeCell ref="A60:A61"/>
    <mergeCell ref="B60:B61"/>
    <mergeCell ref="A62:A63"/>
    <mergeCell ref="B62:B63"/>
    <mergeCell ref="B64:B65"/>
    <mergeCell ref="A67:A68"/>
    <mergeCell ref="B67:B68"/>
    <mergeCell ref="A50:A51"/>
    <mergeCell ref="B50:B51"/>
    <mergeCell ref="A52:A53"/>
    <mergeCell ref="B52:B53"/>
    <mergeCell ref="A54:A55"/>
    <mergeCell ref="B54:B55"/>
    <mergeCell ref="A44:A45"/>
    <mergeCell ref="B44:B45"/>
    <mergeCell ref="A46:A47"/>
    <mergeCell ref="B46:B47"/>
    <mergeCell ref="A48:A49"/>
    <mergeCell ref="B48:B49"/>
    <mergeCell ref="A38:A39"/>
    <mergeCell ref="B38:B39"/>
    <mergeCell ref="A40:A41"/>
    <mergeCell ref="B40:B41"/>
    <mergeCell ref="A42:A43"/>
    <mergeCell ref="B42:B43"/>
    <mergeCell ref="A32:A33"/>
    <mergeCell ref="B32:B33"/>
    <mergeCell ref="A34:A35"/>
    <mergeCell ref="B34:B35"/>
    <mergeCell ref="A36:A37"/>
    <mergeCell ref="B36:B37"/>
    <mergeCell ref="A25:A26"/>
    <mergeCell ref="B25:B26"/>
    <mergeCell ref="A27:A28"/>
    <mergeCell ref="B27:B28"/>
    <mergeCell ref="A29:A31"/>
    <mergeCell ref="B29:B31"/>
    <mergeCell ref="A18:A19"/>
    <mergeCell ref="B18:B19"/>
    <mergeCell ref="A20:A21"/>
    <mergeCell ref="B20:B21"/>
    <mergeCell ref="A22:A23"/>
    <mergeCell ref="B22:B23"/>
    <mergeCell ref="A11:A12"/>
    <mergeCell ref="B11:B12"/>
    <mergeCell ref="A14:A15"/>
    <mergeCell ref="B14:B15"/>
    <mergeCell ref="A16:A17"/>
    <mergeCell ref="B16:B17"/>
    <mergeCell ref="A9:A10"/>
    <mergeCell ref="B9:B10"/>
    <mergeCell ref="AD3:AD4"/>
    <mergeCell ref="A3:A4"/>
    <mergeCell ref="B3:B4"/>
    <mergeCell ref="C3:C4"/>
    <mergeCell ref="D3:D4"/>
    <mergeCell ref="A6:A8"/>
  </mergeCells>
  <pageMargins left="0.19685039370078741" right="0.11811023622047245" top="0.19685039370078741" bottom="0.15748031496062992" header="0" footer="0"/>
  <pageSetup paperSize="9" scale="55"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3"/>
  <sheetViews>
    <sheetView topLeftCell="B1" workbookViewId="0">
      <pane xSplit="2" ySplit="5" topLeftCell="D40" activePane="bottomRight" state="frozen"/>
      <selection activeCell="B1" sqref="B1"/>
      <selection pane="topRight" activeCell="D1" sqref="D1"/>
      <selection pane="bottomLeft" activeCell="B6" sqref="B6"/>
      <selection pane="bottomRight" activeCell="AM5" sqref="AM5"/>
    </sheetView>
  </sheetViews>
  <sheetFormatPr defaultColWidth="8.85546875" defaultRowHeight="12.75" x14ac:dyDescent="0.2"/>
  <cols>
    <col min="1" max="1" width="6.28515625" customWidth="1"/>
    <col min="2" max="2" width="46.7109375" customWidth="1"/>
    <col min="3" max="3" width="12.5703125" customWidth="1"/>
    <col min="4" max="4" width="13" hidden="1" customWidth="1"/>
    <col min="5" max="6" width="11.42578125" hidden="1" customWidth="1"/>
    <col min="7" max="7" width="8.5703125" hidden="1" customWidth="1"/>
    <col min="8" max="8" width="8.85546875" hidden="1" customWidth="1"/>
    <col min="9" max="9" width="9" hidden="1" customWidth="1"/>
    <col min="10" max="10" width="8.85546875" hidden="1" customWidth="1"/>
    <col min="11" max="12" width="8.42578125" hidden="1" customWidth="1"/>
    <col min="13" max="17" width="8.85546875" hidden="1" customWidth="1"/>
    <col min="18" max="18" width="8.42578125" hidden="1" customWidth="1"/>
    <col min="19" max="19" width="9.7109375" hidden="1" customWidth="1"/>
    <col min="20" max="20" width="8.28515625" hidden="1" customWidth="1"/>
    <col min="21" max="21" width="9.85546875" hidden="1" customWidth="1"/>
    <col min="22" max="22" width="10.7109375" hidden="1" customWidth="1"/>
    <col min="23" max="23" width="9.7109375" hidden="1" customWidth="1"/>
    <col min="24" max="24" width="8.42578125" hidden="1" customWidth="1"/>
    <col min="25" max="25" width="8.85546875" hidden="1" customWidth="1"/>
    <col min="26" max="26" width="10" hidden="1" customWidth="1"/>
    <col min="27" max="27" width="8.85546875" hidden="1" customWidth="1"/>
    <col min="28" max="28" width="10.28515625" hidden="1" customWidth="1"/>
    <col min="29" max="30" width="8.85546875" hidden="1" customWidth="1"/>
    <col min="31" max="31" width="8.85546875" customWidth="1"/>
    <col min="32" max="34" width="8.85546875" hidden="1" customWidth="1"/>
    <col min="35" max="35" width="8.7109375" hidden="1" customWidth="1"/>
  </cols>
  <sheetData>
    <row r="1" spans="1:35" ht="18.75" x14ac:dyDescent="0.3">
      <c r="A1" s="1" t="s">
        <v>0</v>
      </c>
      <c r="B1" s="1"/>
      <c r="C1" s="1"/>
      <c r="D1" s="1"/>
      <c r="E1" s="1"/>
      <c r="F1" s="1"/>
      <c r="G1" s="1"/>
      <c r="H1" s="2"/>
      <c r="I1" s="1"/>
      <c r="K1" s="1"/>
      <c r="L1" s="2"/>
      <c r="R1" s="1"/>
      <c r="S1" s="1"/>
      <c r="T1" s="1"/>
      <c r="U1" s="1"/>
      <c r="V1" s="1"/>
      <c r="W1" s="1"/>
      <c r="X1" s="1"/>
      <c r="Y1" s="1"/>
      <c r="AD1" s="1"/>
      <c r="AE1" s="1"/>
      <c r="AF1" s="1"/>
      <c r="AG1" s="1"/>
      <c r="AH1" s="2"/>
      <c r="AI1" s="2"/>
    </row>
    <row r="2" spans="1:35" ht="13.5" thickBot="1" x14ac:dyDescent="0.25">
      <c r="A2" s="3"/>
      <c r="B2" s="2"/>
      <c r="C2" s="2"/>
      <c r="D2" s="4"/>
      <c r="E2" s="5">
        <v>1</v>
      </c>
      <c r="F2" s="5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4">
        <v>11</v>
      </c>
      <c r="P2" s="4">
        <v>12</v>
      </c>
      <c r="Q2" s="4">
        <v>13</v>
      </c>
      <c r="R2" s="4">
        <v>14</v>
      </c>
      <c r="S2" s="4">
        <v>15</v>
      </c>
      <c r="T2" s="4">
        <v>16</v>
      </c>
      <c r="U2" s="4">
        <v>17</v>
      </c>
      <c r="V2" s="4">
        <v>18</v>
      </c>
      <c r="W2" s="4">
        <v>19</v>
      </c>
      <c r="X2" s="4">
        <v>20</v>
      </c>
      <c r="Y2" s="4">
        <v>21</v>
      </c>
      <c r="Z2" s="4">
        <v>22</v>
      </c>
      <c r="AA2" s="4">
        <v>23</v>
      </c>
      <c r="AB2" s="4">
        <v>24</v>
      </c>
      <c r="AC2" s="4">
        <v>25</v>
      </c>
      <c r="AD2" s="4">
        <v>26</v>
      </c>
      <c r="AE2" s="4">
        <v>27</v>
      </c>
      <c r="AF2" s="4">
        <v>28</v>
      </c>
      <c r="AG2" s="4">
        <v>29</v>
      </c>
      <c r="AH2" s="4">
        <v>30</v>
      </c>
      <c r="AI2" s="4">
        <v>31</v>
      </c>
    </row>
    <row r="3" spans="1:35" ht="15" customHeight="1" x14ac:dyDescent="0.2">
      <c r="A3" s="144" t="s">
        <v>1</v>
      </c>
      <c r="B3" s="146" t="s">
        <v>2</v>
      </c>
      <c r="C3" s="146" t="s">
        <v>3</v>
      </c>
      <c r="D3" s="129" t="s">
        <v>4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 t="s">
        <v>5</v>
      </c>
      <c r="S3" s="7"/>
      <c r="T3" s="7"/>
      <c r="U3" s="7"/>
      <c r="V3" s="7"/>
      <c r="W3" s="7"/>
      <c r="X3" s="7"/>
      <c r="Y3" s="7"/>
      <c r="Z3" s="9"/>
      <c r="AA3" s="7"/>
      <c r="AB3" s="7"/>
      <c r="AC3" s="7"/>
      <c r="AD3" s="7"/>
      <c r="AE3" s="191" t="s">
        <v>32</v>
      </c>
      <c r="AF3" s="7"/>
      <c r="AG3" s="7"/>
      <c r="AH3" s="7"/>
      <c r="AI3" s="7"/>
    </row>
    <row r="4" spans="1:35" ht="216" customHeight="1" thickBot="1" x14ac:dyDescent="0.25">
      <c r="A4" s="145"/>
      <c r="B4" s="147"/>
      <c r="C4" s="147"/>
      <c r="D4" s="130"/>
      <c r="E4" s="121" t="s">
        <v>6</v>
      </c>
      <c r="F4" s="122" t="s">
        <v>7</v>
      </c>
      <c r="G4" s="121" t="s">
        <v>8</v>
      </c>
      <c r="H4" s="121" t="s">
        <v>9</v>
      </c>
      <c r="I4" s="121" t="s">
        <v>10</v>
      </c>
      <c r="J4" s="121" t="s">
        <v>11</v>
      </c>
      <c r="K4" s="121" t="s">
        <v>12</v>
      </c>
      <c r="L4" s="121" t="s">
        <v>13</v>
      </c>
      <c r="M4" s="121" t="s">
        <v>14</v>
      </c>
      <c r="N4" s="121" t="s">
        <v>15</v>
      </c>
      <c r="O4" s="121" t="s">
        <v>16</v>
      </c>
      <c r="P4" s="121" t="s">
        <v>17</v>
      </c>
      <c r="Q4" s="121" t="s">
        <v>18</v>
      </c>
      <c r="R4" s="121" t="s">
        <v>19</v>
      </c>
      <c r="S4" s="121" t="s">
        <v>20</v>
      </c>
      <c r="T4" s="121" t="s">
        <v>21</v>
      </c>
      <c r="U4" s="121" t="s">
        <v>22</v>
      </c>
      <c r="V4" s="121" t="s">
        <v>23</v>
      </c>
      <c r="W4" s="121" t="s">
        <v>24</v>
      </c>
      <c r="X4" s="121" t="s">
        <v>25</v>
      </c>
      <c r="Y4" s="121" t="s">
        <v>26</v>
      </c>
      <c r="Z4" s="121" t="s">
        <v>27</v>
      </c>
      <c r="AA4" s="121" t="s">
        <v>28</v>
      </c>
      <c r="AB4" s="122" t="s">
        <v>29</v>
      </c>
      <c r="AC4" s="122" t="s">
        <v>30</v>
      </c>
      <c r="AD4" s="125" t="s">
        <v>31</v>
      </c>
      <c r="AE4" s="194"/>
      <c r="AF4" s="126" t="s">
        <v>33</v>
      </c>
      <c r="AG4" s="121" t="s">
        <v>34</v>
      </c>
      <c r="AH4" s="121" t="s">
        <v>35</v>
      </c>
      <c r="AI4" s="121" t="s">
        <v>36</v>
      </c>
    </row>
    <row r="5" spans="1:35" ht="15.75" thickBot="1" x14ac:dyDescent="0.3">
      <c r="A5" s="10" t="s">
        <v>37</v>
      </c>
      <c r="B5" s="11" t="s">
        <v>38</v>
      </c>
      <c r="C5" s="12" t="s">
        <v>39</v>
      </c>
      <c r="D5" s="13">
        <f>E5+F5+G5+H5+I5+J5+K5+L5+M5+N5+O5+P5+Q5+R5+S5+T5+U5+V5+W5+X5+Y5+Z5+AA5+AB5+AC5+AD5+AE5+AF5+AG5+AH5+AI5</f>
        <v>8366.2249999999985</v>
      </c>
      <c r="E5" s="13">
        <f>E8+E15+E26+E28+E31+E33+E35+E37+E39+E41+E43+E45+E47+E49+E51+E53+E55+E57+E59+E61+E63+E65</f>
        <v>26.25</v>
      </c>
      <c r="F5" s="13">
        <f t="shared" ref="F5:AI5" si="0">F8+F15+F26+F28+F31+F33+F35+F37+F39+F41+F43+F45+F47+F49+F51+F53+F55+F57+F59+F61+F63+F65</f>
        <v>520.51499999999999</v>
      </c>
      <c r="G5" s="13">
        <f t="shared" si="0"/>
        <v>1.3240000000000001</v>
      </c>
      <c r="H5" s="13">
        <f t="shared" si="0"/>
        <v>46.024000000000001</v>
      </c>
      <c r="I5" s="13">
        <f t="shared" si="0"/>
        <v>122.694</v>
      </c>
      <c r="J5" s="13">
        <f t="shared" si="0"/>
        <v>255.39499999999998</v>
      </c>
      <c r="K5" s="13">
        <f t="shared" si="0"/>
        <v>10.170999999999999</v>
      </c>
      <c r="L5" s="13">
        <f t="shared" si="0"/>
        <v>83.254000000000005</v>
      </c>
      <c r="M5" s="13">
        <f t="shared" si="0"/>
        <v>419.66</v>
      </c>
      <c r="N5" s="13">
        <f t="shared" si="0"/>
        <v>2.6469999999999998</v>
      </c>
      <c r="O5" s="13">
        <f t="shared" si="0"/>
        <v>2.6469999999999998</v>
      </c>
      <c r="P5" s="13">
        <f t="shared" si="0"/>
        <v>378.98399999999998</v>
      </c>
      <c r="Q5" s="13">
        <f t="shared" si="0"/>
        <v>811.81099999999992</v>
      </c>
      <c r="R5" s="13">
        <f t="shared" si="0"/>
        <v>237.92100000000002</v>
      </c>
      <c r="S5" s="13">
        <f t="shared" si="0"/>
        <v>160.74700000000001</v>
      </c>
      <c r="T5" s="13">
        <f t="shared" si="0"/>
        <v>150.42100000000002</v>
      </c>
      <c r="U5" s="13">
        <f t="shared" si="0"/>
        <v>307.99699999999996</v>
      </c>
      <c r="V5" s="13">
        <f t="shared" si="0"/>
        <v>149.09700000000001</v>
      </c>
      <c r="W5" s="13">
        <f t="shared" si="0"/>
        <v>309.54699999999997</v>
      </c>
      <c r="X5" s="13">
        <f t="shared" si="0"/>
        <v>2.6469999999999998</v>
      </c>
      <c r="Y5" s="13">
        <f t="shared" si="0"/>
        <v>190.125</v>
      </c>
      <c r="Z5" s="13">
        <f>Z8+Z15+Z26+Z28+Z31+Z33+Z35+Z37+Z39+Z41+Z43+Z45+Z47+Z49+Z51+Z53+Z55+Z57+Z59+Z61+Z63+Z65</f>
        <v>1485.2360000000001</v>
      </c>
      <c r="AA5" s="13">
        <f t="shared" si="0"/>
        <v>45.021999999999998</v>
      </c>
      <c r="AB5" s="13">
        <f t="shared" si="0"/>
        <v>1046.4859999999999</v>
      </c>
      <c r="AC5" s="13">
        <f t="shared" si="0"/>
        <v>264.84699999999998</v>
      </c>
      <c r="AD5" s="13">
        <f t="shared" si="0"/>
        <v>297.62200000000001</v>
      </c>
      <c r="AE5" s="80">
        <f t="shared" si="0"/>
        <v>1.325</v>
      </c>
      <c r="AF5" s="13">
        <f t="shared" si="0"/>
        <v>169.947</v>
      </c>
      <c r="AG5" s="13">
        <f t="shared" si="0"/>
        <v>325.46800000000002</v>
      </c>
      <c r="AH5" s="13">
        <f t="shared" si="0"/>
        <v>507.84699999999998</v>
      </c>
      <c r="AI5" s="13">
        <f t="shared" si="0"/>
        <v>32.546999999999997</v>
      </c>
    </row>
    <row r="6" spans="1:35" s="18" customFormat="1" ht="15" x14ac:dyDescent="0.25">
      <c r="A6" s="131">
        <v>1</v>
      </c>
      <c r="B6" s="14" t="s">
        <v>40</v>
      </c>
      <c r="C6" s="15" t="s">
        <v>41</v>
      </c>
      <c r="D6" s="16">
        <f>E6+F6+G6+H6+I6+J6+K6+L6+M6+N6+O6+P6+Q6+R6+S6+T6+U6+V6+W6+X6+Y6+Z6+AA6+AB6+AC6+AD6+AE6+AF6+AG6+AH6+AI6</f>
        <v>3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>
        <v>1</v>
      </c>
      <c r="R6" s="17">
        <v>0</v>
      </c>
      <c r="S6" s="17">
        <v>0</v>
      </c>
      <c r="T6" s="17"/>
      <c r="U6" s="17">
        <v>1</v>
      </c>
      <c r="V6" s="17"/>
      <c r="W6" s="17"/>
      <c r="X6" s="17"/>
      <c r="Y6" s="17">
        <v>1</v>
      </c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s="24" customFormat="1" ht="15" x14ac:dyDescent="0.25">
      <c r="A7" s="132"/>
      <c r="B7" s="19"/>
      <c r="C7" s="20" t="s">
        <v>42</v>
      </c>
      <c r="D7" s="21">
        <f t="shared" ref="D7:D70" si="1">E7+F7+G7+H7+I7+J7+K7+L7+M7+N7+O7+P7+Q7+R7+S7+T7+U7+V7+W7+X7+Y7+Z7+AA7+AB7+AC7+AD7+AE7+AF7+AG7+AH7+AI7</f>
        <v>0.60000000000000009</v>
      </c>
      <c r="E7" s="22">
        <f t="shared" ref="E7:V8" si="2">E9+E11</f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2">
        <f t="shared" si="2"/>
        <v>0</v>
      </c>
      <c r="K7" s="23">
        <f t="shared" si="2"/>
        <v>0</v>
      </c>
      <c r="L7" s="23">
        <f t="shared" si="2"/>
        <v>0</v>
      </c>
      <c r="M7" s="23">
        <f t="shared" si="2"/>
        <v>0</v>
      </c>
      <c r="N7" s="22">
        <f t="shared" si="2"/>
        <v>0</v>
      </c>
      <c r="O7" s="22">
        <f t="shared" si="2"/>
        <v>0</v>
      </c>
      <c r="P7" s="22">
        <f t="shared" si="2"/>
        <v>0</v>
      </c>
      <c r="Q7" s="22">
        <f t="shared" si="2"/>
        <v>0.2</v>
      </c>
      <c r="R7" s="22">
        <f t="shared" si="2"/>
        <v>0</v>
      </c>
      <c r="S7" s="22">
        <f t="shared" si="2"/>
        <v>0</v>
      </c>
      <c r="T7" s="22">
        <f t="shared" si="2"/>
        <v>0</v>
      </c>
      <c r="U7" s="22">
        <f t="shared" si="2"/>
        <v>0.2</v>
      </c>
      <c r="V7" s="22">
        <f t="shared" si="2"/>
        <v>0</v>
      </c>
      <c r="W7" s="22">
        <f>W9+W11</f>
        <v>0</v>
      </c>
      <c r="X7" s="22">
        <f t="shared" ref="X7:AI8" si="3">X9+X11</f>
        <v>0</v>
      </c>
      <c r="Y7" s="22">
        <f t="shared" si="3"/>
        <v>0.2</v>
      </c>
      <c r="Z7" s="22">
        <f t="shared" si="3"/>
        <v>0</v>
      </c>
      <c r="AA7" s="22">
        <f t="shared" si="3"/>
        <v>0</v>
      </c>
      <c r="AB7" s="22">
        <f t="shared" si="3"/>
        <v>0</v>
      </c>
      <c r="AC7" s="22">
        <f t="shared" si="3"/>
        <v>0</v>
      </c>
      <c r="AD7" s="22">
        <f t="shared" si="3"/>
        <v>0</v>
      </c>
      <c r="AE7" s="22">
        <f t="shared" si="3"/>
        <v>0</v>
      </c>
      <c r="AF7" s="23">
        <f t="shared" si="3"/>
        <v>0</v>
      </c>
      <c r="AG7" s="23">
        <f t="shared" si="3"/>
        <v>0</v>
      </c>
      <c r="AH7" s="22">
        <f t="shared" si="3"/>
        <v>0</v>
      </c>
      <c r="AI7" s="23">
        <f t="shared" si="3"/>
        <v>0</v>
      </c>
    </row>
    <row r="8" spans="1:35" s="24" customFormat="1" ht="15" x14ac:dyDescent="0.25">
      <c r="A8" s="133"/>
      <c r="B8" s="25" t="s">
        <v>43</v>
      </c>
      <c r="C8" s="20" t="s">
        <v>39</v>
      </c>
      <c r="D8" s="21">
        <f t="shared" si="1"/>
        <v>476.70000000000005</v>
      </c>
      <c r="E8" s="22">
        <f t="shared" si="2"/>
        <v>0</v>
      </c>
      <c r="F8" s="22">
        <f t="shared" si="2"/>
        <v>0</v>
      </c>
      <c r="G8" s="22">
        <f t="shared" si="2"/>
        <v>0</v>
      </c>
      <c r="H8" s="22">
        <f t="shared" si="2"/>
        <v>0</v>
      </c>
      <c r="I8" s="22">
        <f t="shared" si="2"/>
        <v>0</v>
      </c>
      <c r="J8" s="22">
        <f t="shared" si="2"/>
        <v>0</v>
      </c>
      <c r="K8" s="23">
        <f t="shared" si="2"/>
        <v>0</v>
      </c>
      <c r="L8" s="23">
        <f t="shared" si="2"/>
        <v>0</v>
      </c>
      <c r="M8" s="23">
        <f t="shared" si="2"/>
        <v>0</v>
      </c>
      <c r="N8" s="22">
        <f t="shared" si="2"/>
        <v>0</v>
      </c>
      <c r="O8" s="22">
        <f t="shared" si="2"/>
        <v>0</v>
      </c>
      <c r="P8" s="22">
        <f t="shared" si="2"/>
        <v>0</v>
      </c>
      <c r="Q8" s="22">
        <f t="shared" si="2"/>
        <v>158.9</v>
      </c>
      <c r="R8" s="22">
        <f t="shared" si="2"/>
        <v>0</v>
      </c>
      <c r="S8" s="22">
        <f t="shared" si="2"/>
        <v>0</v>
      </c>
      <c r="T8" s="22">
        <f t="shared" si="2"/>
        <v>0</v>
      </c>
      <c r="U8" s="22">
        <f t="shared" si="2"/>
        <v>158.9</v>
      </c>
      <c r="V8" s="22">
        <f t="shared" si="2"/>
        <v>0</v>
      </c>
      <c r="W8" s="22">
        <f>W10+W12</f>
        <v>0</v>
      </c>
      <c r="X8" s="22">
        <f t="shared" si="3"/>
        <v>0</v>
      </c>
      <c r="Y8" s="22">
        <f t="shared" si="3"/>
        <v>158.9</v>
      </c>
      <c r="Z8" s="22">
        <f t="shared" si="3"/>
        <v>0</v>
      </c>
      <c r="AA8" s="22">
        <f t="shared" si="3"/>
        <v>0</v>
      </c>
      <c r="AB8" s="22">
        <f t="shared" si="3"/>
        <v>0</v>
      </c>
      <c r="AC8" s="22">
        <f t="shared" si="3"/>
        <v>0</v>
      </c>
      <c r="AD8" s="22">
        <f t="shared" si="3"/>
        <v>0</v>
      </c>
      <c r="AE8" s="22">
        <f t="shared" si="3"/>
        <v>0</v>
      </c>
      <c r="AF8" s="23">
        <f t="shared" si="3"/>
        <v>0</v>
      </c>
      <c r="AG8" s="23">
        <f t="shared" si="3"/>
        <v>0</v>
      </c>
      <c r="AH8" s="22">
        <f t="shared" si="3"/>
        <v>0</v>
      </c>
      <c r="AI8" s="23">
        <f t="shared" si="3"/>
        <v>0</v>
      </c>
    </row>
    <row r="9" spans="1:35" s="24" customFormat="1" ht="15" x14ac:dyDescent="0.25">
      <c r="A9" s="142" t="s">
        <v>44</v>
      </c>
      <c r="B9" s="136" t="s">
        <v>45</v>
      </c>
      <c r="C9" s="26" t="s">
        <v>42</v>
      </c>
      <c r="D9" s="27">
        <f t="shared" si="1"/>
        <v>0</v>
      </c>
      <c r="E9" s="28"/>
      <c r="F9" s="28"/>
      <c r="G9" s="28"/>
      <c r="H9" s="28"/>
      <c r="I9" s="28"/>
      <c r="J9" s="28"/>
      <c r="K9" s="28"/>
      <c r="L9" s="29"/>
      <c r="M9" s="29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30"/>
    </row>
    <row r="10" spans="1:35" s="24" customFormat="1" ht="15" x14ac:dyDescent="0.25">
      <c r="A10" s="143"/>
      <c r="B10" s="137"/>
      <c r="C10" s="26" t="s">
        <v>39</v>
      </c>
      <c r="D10" s="27">
        <f t="shared" si="1"/>
        <v>0</v>
      </c>
      <c r="E10" s="28"/>
      <c r="F10" s="28"/>
      <c r="G10" s="28"/>
      <c r="H10" s="28"/>
      <c r="I10" s="28"/>
      <c r="J10" s="28"/>
      <c r="K10" s="28"/>
      <c r="L10" s="29"/>
      <c r="M10" s="29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30"/>
    </row>
    <row r="11" spans="1:35" s="24" customFormat="1" ht="15" x14ac:dyDescent="0.25">
      <c r="A11" s="134" t="s">
        <v>46</v>
      </c>
      <c r="B11" s="136" t="s">
        <v>47</v>
      </c>
      <c r="C11" s="26" t="s">
        <v>42</v>
      </c>
      <c r="D11" s="27">
        <f t="shared" si="1"/>
        <v>0.60000000000000009</v>
      </c>
      <c r="E11" s="31"/>
      <c r="F11" s="31"/>
      <c r="G11" s="31"/>
      <c r="H11" s="31"/>
      <c r="I11" s="31"/>
      <c r="J11" s="31"/>
      <c r="K11" s="32"/>
      <c r="L11" s="31"/>
      <c r="M11" s="31"/>
      <c r="N11" s="31"/>
      <c r="O11" s="31"/>
      <c r="P11" s="31"/>
      <c r="Q11" s="32">
        <v>0.2</v>
      </c>
      <c r="R11" s="31"/>
      <c r="S11" s="31"/>
      <c r="T11" s="31"/>
      <c r="U11" s="32">
        <v>0.2</v>
      </c>
      <c r="V11" s="31"/>
      <c r="W11" s="31"/>
      <c r="X11" s="31"/>
      <c r="Y11" s="32">
        <v>0.2</v>
      </c>
      <c r="Z11" s="31"/>
      <c r="AA11" s="31"/>
      <c r="AB11" s="31"/>
      <c r="AC11" s="31"/>
      <c r="AD11" s="31"/>
      <c r="AE11" s="31"/>
      <c r="AF11" s="32"/>
      <c r="AG11" s="32"/>
      <c r="AH11" s="31"/>
      <c r="AI11" s="31"/>
    </row>
    <row r="12" spans="1:35" s="24" customFormat="1" ht="15" x14ac:dyDescent="0.25">
      <c r="A12" s="135"/>
      <c r="B12" s="137"/>
      <c r="C12" s="26" t="s">
        <v>39</v>
      </c>
      <c r="D12" s="27">
        <f t="shared" si="1"/>
        <v>476.70000000000005</v>
      </c>
      <c r="E12" s="31"/>
      <c r="F12" s="31"/>
      <c r="G12" s="31"/>
      <c r="H12" s="31"/>
      <c r="I12" s="31"/>
      <c r="J12" s="31"/>
      <c r="K12" s="32"/>
      <c r="L12" s="31"/>
      <c r="M12" s="31"/>
      <c r="N12" s="31"/>
      <c r="O12" s="31"/>
      <c r="P12" s="31"/>
      <c r="Q12" s="32">
        <v>158.9</v>
      </c>
      <c r="R12" s="31"/>
      <c r="S12" s="31"/>
      <c r="T12" s="31"/>
      <c r="U12" s="32">
        <v>158.9</v>
      </c>
      <c r="V12" s="31"/>
      <c r="W12" s="31"/>
      <c r="X12" s="31"/>
      <c r="Y12" s="32">
        <v>158.9</v>
      </c>
      <c r="Z12" s="31"/>
      <c r="AA12" s="31"/>
      <c r="AB12" s="31"/>
      <c r="AC12" s="31"/>
      <c r="AD12" s="31"/>
      <c r="AE12" s="31"/>
      <c r="AF12" s="32"/>
      <c r="AG12" s="32"/>
      <c r="AH12" s="31"/>
      <c r="AI12" s="31"/>
    </row>
    <row r="13" spans="1:35" s="24" customFormat="1" ht="23.45" customHeight="1" thickBot="1" x14ac:dyDescent="0.3">
      <c r="A13" s="120" t="s">
        <v>48</v>
      </c>
      <c r="B13" s="34" t="s">
        <v>49</v>
      </c>
      <c r="C13" s="35" t="s">
        <v>39</v>
      </c>
      <c r="D13" s="36">
        <f t="shared" si="1"/>
        <v>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s="24" customFormat="1" ht="15" customHeight="1" x14ac:dyDescent="0.25">
      <c r="A14" s="138" t="s">
        <v>50</v>
      </c>
      <c r="B14" s="140" t="s">
        <v>51</v>
      </c>
      <c r="C14" s="38" t="s">
        <v>41</v>
      </c>
      <c r="D14" s="16">
        <f t="shared" si="1"/>
        <v>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35" s="24" customFormat="1" ht="15.75" thickBot="1" x14ac:dyDescent="0.3">
      <c r="A15" s="139"/>
      <c r="B15" s="141"/>
      <c r="C15" s="40" t="s">
        <v>39</v>
      </c>
      <c r="D15" s="27">
        <f t="shared" si="1"/>
        <v>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</row>
    <row r="16" spans="1:35" s="24" customFormat="1" ht="15" hidden="1" customHeight="1" x14ac:dyDescent="0.25">
      <c r="A16" s="148" t="s">
        <v>52</v>
      </c>
      <c r="B16" s="149" t="s">
        <v>53</v>
      </c>
      <c r="C16" s="26" t="s">
        <v>54</v>
      </c>
      <c r="D16" s="27">
        <f t="shared" si="1"/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</row>
    <row r="17" spans="1:35" s="24" customFormat="1" ht="15" hidden="1" customHeight="1" x14ac:dyDescent="0.25">
      <c r="A17" s="139"/>
      <c r="B17" s="150"/>
      <c r="C17" s="26" t="s">
        <v>39</v>
      </c>
      <c r="D17" s="27">
        <f t="shared" si="1"/>
        <v>0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 s="24" customFormat="1" ht="15" hidden="1" customHeight="1" x14ac:dyDescent="0.25">
      <c r="A18" s="148" t="s">
        <v>55</v>
      </c>
      <c r="B18" s="151" t="s">
        <v>56</v>
      </c>
      <c r="C18" s="26" t="s">
        <v>57</v>
      </c>
      <c r="D18" s="27">
        <f t="shared" si="1"/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35" s="24" customFormat="1" ht="18.600000000000001" hidden="1" customHeight="1" x14ac:dyDescent="0.25">
      <c r="A19" s="139"/>
      <c r="B19" s="152"/>
      <c r="C19" s="26" t="s">
        <v>39</v>
      </c>
      <c r="D19" s="27">
        <f t="shared" si="1"/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 s="24" customFormat="1" ht="15" hidden="1" customHeight="1" x14ac:dyDescent="0.25">
      <c r="A20" s="148" t="s">
        <v>58</v>
      </c>
      <c r="B20" s="151" t="s">
        <v>59</v>
      </c>
      <c r="C20" s="26" t="s">
        <v>57</v>
      </c>
      <c r="D20" s="27">
        <f t="shared" si="1"/>
        <v>0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</row>
    <row r="21" spans="1:35" s="24" customFormat="1" ht="15" hidden="1" customHeight="1" x14ac:dyDescent="0.25">
      <c r="A21" s="139"/>
      <c r="B21" s="152"/>
      <c r="C21" s="26" t="s">
        <v>39</v>
      </c>
      <c r="D21" s="27">
        <f t="shared" si="1"/>
        <v>0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</row>
    <row r="22" spans="1:35" s="24" customFormat="1" ht="15" hidden="1" customHeight="1" x14ac:dyDescent="0.25">
      <c r="A22" s="148" t="s">
        <v>60</v>
      </c>
      <c r="B22" s="149" t="s">
        <v>61</v>
      </c>
      <c r="C22" s="26" t="s">
        <v>62</v>
      </c>
      <c r="D22" s="27">
        <f t="shared" si="1"/>
        <v>0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</row>
    <row r="23" spans="1:35" s="24" customFormat="1" ht="15" hidden="1" customHeight="1" x14ac:dyDescent="0.25">
      <c r="A23" s="139"/>
      <c r="B23" s="150"/>
      <c r="C23" s="26" t="s">
        <v>39</v>
      </c>
      <c r="D23" s="27">
        <f t="shared" si="1"/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 s="24" customFormat="1" ht="22.9" hidden="1" customHeight="1" x14ac:dyDescent="0.25">
      <c r="A24" s="43" t="s">
        <v>63</v>
      </c>
      <c r="B24" s="44" t="s">
        <v>64</v>
      </c>
      <c r="C24" s="45" t="s">
        <v>39</v>
      </c>
      <c r="D24" s="27">
        <f t="shared" si="1"/>
        <v>0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 s="24" customFormat="1" ht="15" x14ac:dyDescent="0.25">
      <c r="A25" s="153" t="s">
        <v>65</v>
      </c>
      <c r="B25" s="155" t="s">
        <v>66</v>
      </c>
      <c r="C25" s="46" t="s">
        <v>67</v>
      </c>
      <c r="D25" s="27">
        <f t="shared" si="1"/>
        <v>1.7200000000000002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29">
        <v>0.1</v>
      </c>
      <c r="S25" s="29">
        <v>0.12</v>
      </c>
      <c r="T25" s="47">
        <v>0.1</v>
      </c>
      <c r="U25" s="29">
        <v>0.1</v>
      </c>
      <c r="V25" s="29">
        <v>0.1</v>
      </c>
      <c r="W25" s="28"/>
      <c r="X25" s="28"/>
      <c r="Y25" s="28"/>
      <c r="Z25" s="29">
        <v>0.6</v>
      </c>
      <c r="AA25" s="28"/>
      <c r="AB25" s="29">
        <v>0.6</v>
      </c>
      <c r="AC25" s="28"/>
      <c r="AD25" s="28"/>
      <c r="AE25" s="28"/>
      <c r="AF25" s="28"/>
      <c r="AG25" s="29"/>
      <c r="AH25" s="28"/>
      <c r="AI25" s="28"/>
    </row>
    <row r="26" spans="1:35" s="24" customFormat="1" ht="15.75" thickBot="1" x14ac:dyDescent="0.3">
      <c r="A26" s="154"/>
      <c r="B26" s="156"/>
      <c r="C26" s="48" t="s">
        <v>39</v>
      </c>
      <c r="D26" s="36">
        <f t="shared" si="1"/>
        <v>1001.4099999999999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/>
      <c r="R26" s="50">
        <v>58.22</v>
      </c>
      <c r="S26" s="50">
        <v>69.87</v>
      </c>
      <c r="T26" s="36">
        <v>58.22</v>
      </c>
      <c r="U26" s="50">
        <v>58.22</v>
      </c>
      <c r="V26" s="50">
        <v>58.22</v>
      </c>
      <c r="W26" s="49"/>
      <c r="X26" s="49"/>
      <c r="Y26" s="49"/>
      <c r="Z26" s="50">
        <v>349.33</v>
      </c>
      <c r="AA26" s="49"/>
      <c r="AB26" s="50">
        <v>349.33</v>
      </c>
      <c r="AC26" s="49"/>
      <c r="AD26" s="51"/>
      <c r="AE26" s="49"/>
      <c r="AF26" s="49"/>
      <c r="AG26" s="49"/>
      <c r="AH26" s="49"/>
      <c r="AI26" s="49"/>
    </row>
    <row r="27" spans="1:35" s="24" customFormat="1" ht="15" x14ac:dyDescent="0.25">
      <c r="A27" s="153" t="s">
        <v>68</v>
      </c>
      <c r="B27" s="155" t="s">
        <v>69</v>
      </c>
      <c r="C27" s="52" t="s">
        <v>42</v>
      </c>
      <c r="D27" s="53">
        <f t="shared" si="1"/>
        <v>0.2</v>
      </c>
      <c r="E27" s="54"/>
      <c r="F27" s="54"/>
      <c r="G27" s="54"/>
      <c r="H27" s="54"/>
      <c r="I27" s="55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6"/>
      <c r="U27" s="54"/>
      <c r="V27" s="54"/>
      <c r="W27" s="54"/>
      <c r="X27" s="54"/>
      <c r="Y27" s="54"/>
      <c r="Z27" s="55"/>
      <c r="AA27" s="54">
        <v>0.2</v>
      </c>
      <c r="AB27" s="54"/>
      <c r="AC27" s="54"/>
      <c r="AD27" s="54"/>
      <c r="AE27" s="54"/>
      <c r="AF27" s="54"/>
      <c r="AG27" s="54"/>
      <c r="AH27" s="54"/>
      <c r="AI27" s="54"/>
    </row>
    <row r="28" spans="1:35" s="24" customFormat="1" ht="15.75" thickBot="1" x14ac:dyDescent="0.3">
      <c r="A28" s="154"/>
      <c r="B28" s="156"/>
      <c r="C28" s="45" t="s">
        <v>39</v>
      </c>
      <c r="D28" s="36">
        <f t="shared" si="1"/>
        <v>42.375</v>
      </c>
      <c r="E28" s="50"/>
      <c r="F28" s="50"/>
      <c r="G28" s="50"/>
      <c r="H28" s="50"/>
      <c r="I28" s="51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36"/>
      <c r="U28" s="50"/>
      <c r="V28" s="50"/>
      <c r="W28" s="50"/>
      <c r="X28" s="50"/>
      <c r="Y28" s="50"/>
      <c r="Z28" s="51"/>
      <c r="AA28" s="50">
        <v>42.375</v>
      </c>
      <c r="AB28" s="50"/>
      <c r="AC28" s="50"/>
      <c r="AD28" s="50"/>
      <c r="AE28" s="50"/>
      <c r="AF28" s="50"/>
      <c r="AG28" s="50"/>
      <c r="AH28" s="50"/>
      <c r="AI28" s="50"/>
    </row>
    <row r="29" spans="1:35" s="24" customFormat="1" ht="15" x14ac:dyDescent="0.25">
      <c r="A29" s="153" t="s">
        <v>70</v>
      </c>
      <c r="B29" s="158" t="s">
        <v>71</v>
      </c>
      <c r="C29" s="46" t="s">
        <v>42</v>
      </c>
      <c r="D29" s="53">
        <f t="shared" si="1"/>
        <v>3.2960000000000003</v>
      </c>
      <c r="E29" s="39"/>
      <c r="F29" s="39">
        <v>0.41199999999999998</v>
      </c>
      <c r="G29" s="39"/>
      <c r="H29" s="39"/>
      <c r="I29" s="39"/>
      <c r="J29" s="39">
        <v>0.128</v>
      </c>
      <c r="K29" s="39"/>
      <c r="L29" s="39"/>
      <c r="M29" s="39">
        <v>9.1999999999999998E-2</v>
      </c>
      <c r="N29" s="39"/>
      <c r="O29" s="57"/>
      <c r="P29" s="57"/>
      <c r="Q29" s="57">
        <v>0.21</v>
      </c>
      <c r="R29" s="57"/>
      <c r="S29" s="57"/>
      <c r="T29" s="57"/>
      <c r="U29" s="57"/>
      <c r="V29" s="57"/>
      <c r="W29" s="56">
        <v>0.14199999999999999</v>
      </c>
      <c r="X29" s="57"/>
      <c r="Y29" s="39"/>
      <c r="Z29" s="56">
        <v>0.86699999999999999</v>
      </c>
      <c r="AA29" s="57"/>
      <c r="AB29" s="57">
        <v>0.33</v>
      </c>
      <c r="AC29" s="57">
        <v>0.124</v>
      </c>
      <c r="AD29" s="39">
        <v>0.19800000000000001</v>
      </c>
      <c r="AE29" s="39"/>
      <c r="AF29" s="39"/>
      <c r="AG29" s="39">
        <v>0.122</v>
      </c>
      <c r="AH29" s="39">
        <v>0.67100000000000004</v>
      </c>
      <c r="AI29" s="57"/>
    </row>
    <row r="30" spans="1:35" s="24" customFormat="1" ht="15" x14ac:dyDescent="0.25">
      <c r="A30" s="157"/>
      <c r="B30" s="159"/>
      <c r="C30" s="26" t="s">
        <v>72</v>
      </c>
      <c r="D30" s="58">
        <f t="shared" si="1"/>
        <v>21</v>
      </c>
      <c r="E30" s="41"/>
      <c r="F30" s="41">
        <v>1</v>
      </c>
      <c r="G30" s="41"/>
      <c r="H30" s="41"/>
      <c r="I30" s="41"/>
      <c r="J30" s="41">
        <v>2</v>
      </c>
      <c r="K30" s="41"/>
      <c r="L30" s="41"/>
      <c r="M30" s="41">
        <v>2</v>
      </c>
      <c r="N30" s="41"/>
      <c r="O30" s="59"/>
      <c r="P30" s="59"/>
      <c r="Q30" s="59">
        <v>3</v>
      </c>
      <c r="R30" s="59"/>
      <c r="S30" s="59"/>
      <c r="T30" s="59"/>
      <c r="U30" s="59"/>
      <c r="V30" s="59"/>
      <c r="W30" s="41">
        <v>2</v>
      </c>
      <c r="X30" s="59"/>
      <c r="Y30" s="41"/>
      <c r="Z30" s="41">
        <v>2</v>
      </c>
      <c r="AA30" s="59"/>
      <c r="AB30" s="59">
        <v>0</v>
      </c>
      <c r="AC30" s="59">
        <v>2</v>
      </c>
      <c r="AD30" s="41">
        <v>3</v>
      </c>
      <c r="AE30" s="41"/>
      <c r="AF30" s="41"/>
      <c r="AG30" s="41">
        <v>2</v>
      </c>
      <c r="AH30" s="41">
        <v>2</v>
      </c>
      <c r="AI30" s="59"/>
    </row>
    <row r="31" spans="1:35" s="24" customFormat="1" ht="15.75" thickBot="1" x14ac:dyDescent="0.3">
      <c r="A31" s="154"/>
      <c r="B31" s="160"/>
      <c r="C31" s="48" t="s">
        <v>39</v>
      </c>
      <c r="D31" s="36">
        <f t="shared" si="1"/>
        <v>3698.0059999999999</v>
      </c>
      <c r="E31" s="60"/>
      <c r="F31" s="36">
        <v>390.4</v>
      </c>
      <c r="G31" s="60"/>
      <c r="H31" s="60"/>
      <c r="I31" s="36"/>
      <c r="J31" s="36">
        <v>220.1</v>
      </c>
      <c r="K31" s="60"/>
      <c r="L31" s="36"/>
      <c r="M31" s="36">
        <v>224.3</v>
      </c>
      <c r="N31" s="36"/>
      <c r="O31" s="61"/>
      <c r="P31" s="61"/>
      <c r="Q31" s="61">
        <v>342</v>
      </c>
      <c r="R31" s="61"/>
      <c r="S31" s="61"/>
      <c r="T31" s="61"/>
      <c r="U31" s="61"/>
      <c r="V31" s="61"/>
      <c r="W31" s="36">
        <v>292</v>
      </c>
      <c r="X31" s="61"/>
      <c r="Y31" s="36"/>
      <c r="Z31" s="36">
        <v>801.5</v>
      </c>
      <c r="AA31" s="61"/>
      <c r="AB31" s="61">
        <v>304.7</v>
      </c>
      <c r="AC31" s="61">
        <v>200.1</v>
      </c>
      <c r="AD31" s="36">
        <v>273.30599999999998</v>
      </c>
      <c r="AE31" s="60"/>
      <c r="AF31" s="36"/>
      <c r="AG31" s="36">
        <v>187.1</v>
      </c>
      <c r="AH31" s="36">
        <v>462.5</v>
      </c>
      <c r="AI31" s="61"/>
    </row>
    <row r="32" spans="1:35" s="24" customFormat="1" ht="15" customHeight="1" x14ac:dyDescent="0.25">
      <c r="A32" s="153" t="s">
        <v>73</v>
      </c>
      <c r="B32" s="158" t="s">
        <v>74</v>
      </c>
      <c r="C32" s="52" t="s">
        <v>42</v>
      </c>
      <c r="D32" s="53">
        <f t="shared" si="1"/>
        <v>0</v>
      </c>
      <c r="E32" s="55"/>
      <c r="F32" s="55"/>
      <c r="G32" s="55"/>
      <c r="H32" s="55"/>
      <c r="I32" s="55"/>
      <c r="J32" s="55"/>
      <c r="K32" s="54"/>
      <c r="L32" s="55"/>
      <c r="M32" s="55"/>
      <c r="N32" s="55"/>
      <c r="O32" s="56"/>
      <c r="P32" s="54"/>
      <c r="Q32" s="54"/>
      <c r="R32" s="55"/>
      <c r="S32" s="54"/>
      <c r="T32" s="56"/>
      <c r="U32" s="54"/>
      <c r="V32" s="55"/>
      <c r="W32" s="54"/>
      <c r="X32" s="55"/>
      <c r="Y32" s="55"/>
      <c r="Z32" s="54"/>
      <c r="AA32" s="55"/>
      <c r="AB32" s="55"/>
      <c r="AC32" s="55"/>
      <c r="AD32" s="55"/>
      <c r="AE32" s="55"/>
      <c r="AF32" s="55"/>
      <c r="AG32" s="55"/>
      <c r="AH32" s="55"/>
      <c r="AI32" s="55"/>
    </row>
    <row r="33" spans="1:35" s="24" customFormat="1" ht="15.75" thickBot="1" x14ac:dyDescent="0.3">
      <c r="A33" s="154"/>
      <c r="B33" s="160"/>
      <c r="C33" s="45" t="s">
        <v>39</v>
      </c>
      <c r="D33" s="36">
        <f t="shared" si="1"/>
        <v>0</v>
      </c>
      <c r="E33" s="51"/>
      <c r="F33" s="51"/>
      <c r="G33" s="51"/>
      <c r="H33" s="51"/>
      <c r="I33" s="51"/>
      <c r="J33" s="51"/>
      <c r="K33" s="50"/>
      <c r="L33" s="51"/>
      <c r="M33" s="51"/>
      <c r="N33" s="51"/>
      <c r="O33" s="50"/>
      <c r="P33" s="50"/>
      <c r="Q33" s="50"/>
      <c r="R33" s="50"/>
      <c r="S33" s="50"/>
      <c r="T33" s="36"/>
      <c r="U33" s="50"/>
      <c r="V33" s="51"/>
      <c r="W33" s="50"/>
      <c r="X33" s="51"/>
      <c r="Y33" s="51"/>
      <c r="Z33" s="50"/>
      <c r="AA33" s="51"/>
      <c r="AB33" s="51"/>
      <c r="AC33" s="51"/>
      <c r="AD33" s="51"/>
      <c r="AE33" s="51"/>
      <c r="AF33" s="50"/>
      <c r="AG33" s="51"/>
      <c r="AH33" s="51"/>
      <c r="AI33" s="51"/>
    </row>
    <row r="34" spans="1:35" s="24" customFormat="1" ht="15" customHeight="1" x14ac:dyDescent="0.25">
      <c r="A34" s="153" t="s">
        <v>75</v>
      </c>
      <c r="B34" s="158" t="s">
        <v>76</v>
      </c>
      <c r="C34" s="46" t="s">
        <v>42</v>
      </c>
      <c r="D34" s="53">
        <f t="shared" si="1"/>
        <v>0.39300000000000013</v>
      </c>
      <c r="E34" s="55"/>
      <c r="F34" s="54">
        <v>0.02</v>
      </c>
      <c r="G34" s="55"/>
      <c r="H34" s="55"/>
      <c r="I34" s="54"/>
      <c r="J34" s="55"/>
      <c r="K34" s="54"/>
      <c r="L34" s="54"/>
      <c r="M34" s="54">
        <v>3.2000000000000001E-2</v>
      </c>
      <c r="N34" s="55"/>
      <c r="O34" s="54"/>
      <c r="P34" s="54">
        <v>2.4E-2</v>
      </c>
      <c r="Q34" s="54"/>
      <c r="R34" s="54"/>
      <c r="S34" s="54"/>
      <c r="T34" s="54"/>
      <c r="U34" s="54"/>
      <c r="V34" s="54"/>
      <c r="W34" s="54">
        <v>8.0000000000000002E-3</v>
      </c>
      <c r="X34" s="54"/>
      <c r="Y34" s="54">
        <v>1.6E-2</v>
      </c>
      <c r="Z34" s="54">
        <v>0.1</v>
      </c>
      <c r="AA34" s="55"/>
      <c r="AB34" s="54">
        <v>0.1</v>
      </c>
      <c r="AC34" s="54">
        <v>1.6E-2</v>
      </c>
      <c r="AD34" s="54"/>
      <c r="AE34" s="54"/>
      <c r="AF34" s="54">
        <v>0.02</v>
      </c>
      <c r="AG34" s="54">
        <v>2.5000000000000001E-2</v>
      </c>
      <c r="AH34" s="54">
        <v>1.6E-2</v>
      </c>
      <c r="AI34" s="54">
        <v>1.6E-2</v>
      </c>
    </row>
    <row r="35" spans="1:35" s="24" customFormat="1" ht="18" customHeight="1" thickBot="1" x14ac:dyDescent="0.3">
      <c r="A35" s="154"/>
      <c r="B35" s="160"/>
      <c r="C35" s="45" t="s">
        <v>39</v>
      </c>
      <c r="D35" s="36">
        <f t="shared" si="1"/>
        <v>734.26299999999992</v>
      </c>
      <c r="E35" s="51"/>
      <c r="F35" s="50">
        <v>37.299999999999997</v>
      </c>
      <c r="G35" s="51"/>
      <c r="H35" s="51"/>
      <c r="I35" s="50"/>
      <c r="J35" s="51"/>
      <c r="K35" s="50"/>
      <c r="L35" s="50"/>
      <c r="M35" s="50">
        <v>59.8</v>
      </c>
      <c r="N35" s="51"/>
      <c r="O35" s="50"/>
      <c r="P35" s="50">
        <v>44.863</v>
      </c>
      <c r="Q35" s="50"/>
      <c r="R35" s="50"/>
      <c r="S35" s="50"/>
      <c r="T35" s="50"/>
      <c r="U35" s="50"/>
      <c r="V35" s="50"/>
      <c r="W35" s="50">
        <v>14.9</v>
      </c>
      <c r="X35" s="29"/>
      <c r="Y35" s="50">
        <v>29.9</v>
      </c>
      <c r="Z35" s="50">
        <v>186.9</v>
      </c>
      <c r="AA35" s="51"/>
      <c r="AB35" s="50">
        <v>186.9</v>
      </c>
      <c r="AC35" s="50">
        <v>29.9</v>
      </c>
      <c r="AD35" s="50"/>
      <c r="AE35" s="50"/>
      <c r="AF35" s="50">
        <v>37.299999999999997</v>
      </c>
      <c r="AG35" s="50">
        <v>46.7</v>
      </c>
      <c r="AH35" s="50">
        <v>29.9</v>
      </c>
      <c r="AI35" s="50">
        <v>29.9</v>
      </c>
    </row>
    <row r="36" spans="1:35" s="24" customFormat="1" ht="15" x14ac:dyDescent="0.25">
      <c r="A36" s="153" t="s">
        <v>77</v>
      </c>
      <c r="B36" s="155" t="s">
        <v>78</v>
      </c>
      <c r="C36" s="46" t="s">
        <v>62</v>
      </c>
      <c r="D36" s="16">
        <f t="shared" si="1"/>
        <v>0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55"/>
      <c r="P36" s="55"/>
      <c r="Q36" s="42"/>
      <c r="R36" s="42"/>
      <c r="S36" s="42"/>
      <c r="T36" s="42"/>
      <c r="U36" s="42"/>
      <c r="V36" s="42"/>
      <c r="W36" s="62"/>
      <c r="X36" s="42"/>
      <c r="Y36" s="42"/>
      <c r="Z36" s="62"/>
      <c r="AA36" s="62"/>
      <c r="AB36" s="62"/>
      <c r="AC36" s="62"/>
      <c r="AD36" s="62"/>
      <c r="AE36" s="62"/>
      <c r="AF36" s="62"/>
      <c r="AG36" s="62"/>
      <c r="AH36" s="62"/>
      <c r="AI36" s="62"/>
    </row>
    <row r="37" spans="1:35" s="24" customFormat="1" ht="15.75" thickBot="1" x14ac:dyDescent="0.3">
      <c r="A37" s="154"/>
      <c r="B37" s="156"/>
      <c r="C37" s="48" t="s">
        <v>39</v>
      </c>
      <c r="D37" s="36">
        <f t="shared" si="1"/>
        <v>0</v>
      </c>
      <c r="E37" s="51"/>
      <c r="F37" s="51"/>
      <c r="G37" s="51"/>
      <c r="H37" s="51"/>
      <c r="I37" s="50"/>
      <c r="J37" s="50"/>
      <c r="K37" s="51"/>
      <c r="L37" s="50"/>
      <c r="M37" s="50"/>
      <c r="N37" s="50"/>
      <c r="O37" s="50"/>
      <c r="P37" s="50"/>
      <c r="Q37" s="51"/>
      <c r="R37" s="51"/>
      <c r="S37" s="51"/>
      <c r="T37" s="51"/>
      <c r="U37" s="51"/>
      <c r="V37" s="51"/>
      <c r="W37" s="50"/>
      <c r="X37" s="50"/>
      <c r="Y37" s="51"/>
      <c r="Z37" s="51"/>
      <c r="AA37" s="50"/>
      <c r="AB37" s="50"/>
      <c r="AC37" s="50"/>
      <c r="AD37" s="50"/>
      <c r="AE37" s="50"/>
      <c r="AF37" s="50"/>
      <c r="AG37" s="51"/>
      <c r="AH37" s="51"/>
      <c r="AI37" s="51"/>
    </row>
    <row r="38" spans="1:35" s="24" customFormat="1" ht="15" x14ac:dyDescent="0.25">
      <c r="A38" s="153" t="s">
        <v>79</v>
      </c>
      <c r="B38" s="161" t="s">
        <v>80</v>
      </c>
      <c r="C38" s="52" t="s">
        <v>62</v>
      </c>
      <c r="D38" s="16">
        <f t="shared" si="1"/>
        <v>0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1:35" s="24" customFormat="1" ht="15.75" thickBot="1" x14ac:dyDescent="0.3">
      <c r="A39" s="154"/>
      <c r="B39" s="162"/>
      <c r="C39" s="45" t="s">
        <v>39</v>
      </c>
      <c r="D39" s="36">
        <f t="shared" si="1"/>
        <v>0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</row>
    <row r="40" spans="1:35" s="65" customFormat="1" ht="15" x14ac:dyDescent="0.25">
      <c r="A40" s="131" t="s">
        <v>81</v>
      </c>
      <c r="B40" s="155" t="s">
        <v>82</v>
      </c>
      <c r="C40" s="64" t="s">
        <v>67</v>
      </c>
      <c r="D40" s="53">
        <f t="shared" si="1"/>
        <v>3.5000000000000003E-2</v>
      </c>
      <c r="E40" s="54"/>
      <c r="F40" s="54"/>
      <c r="G40" s="54"/>
      <c r="H40" s="54">
        <v>3.5000000000000003E-2</v>
      </c>
      <c r="I40" s="62"/>
      <c r="J40" s="62"/>
      <c r="K40" s="62"/>
      <c r="L40" s="62"/>
      <c r="M40" s="62"/>
      <c r="N40" s="62"/>
      <c r="O40" s="62"/>
      <c r="P40" s="54"/>
      <c r="Q40" s="62"/>
      <c r="R40" s="62"/>
      <c r="S40" s="62"/>
      <c r="T40" s="54"/>
      <c r="U40" s="62"/>
      <c r="V40" s="62"/>
      <c r="W40" s="54"/>
      <c r="X40" s="62"/>
      <c r="Y40" s="62"/>
      <c r="Z40" s="62"/>
      <c r="AA40" s="62"/>
      <c r="AB40" s="62"/>
      <c r="AC40" s="62"/>
      <c r="AD40" s="54"/>
      <c r="AE40" s="62"/>
      <c r="AF40" s="62"/>
      <c r="AG40" s="62"/>
      <c r="AH40" s="54"/>
      <c r="AI40" s="62"/>
    </row>
    <row r="41" spans="1:35" s="65" customFormat="1" ht="15.75" thickBot="1" x14ac:dyDescent="0.3">
      <c r="A41" s="163"/>
      <c r="B41" s="156"/>
      <c r="C41" s="66" t="s">
        <v>39</v>
      </c>
      <c r="D41" s="36">
        <f t="shared" si="1"/>
        <v>44.7</v>
      </c>
      <c r="E41" s="50"/>
      <c r="F41" s="50"/>
      <c r="G41" s="50"/>
      <c r="H41" s="50">
        <v>44.7</v>
      </c>
      <c r="I41" s="50"/>
      <c r="J41" s="51"/>
      <c r="K41" s="50"/>
      <c r="L41" s="51"/>
      <c r="M41" s="51"/>
      <c r="N41" s="51"/>
      <c r="O41" s="51"/>
      <c r="P41" s="50"/>
      <c r="Q41" s="51"/>
      <c r="R41" s="51"/>
      <c r="S41" s="50"/>
      <c r="T41" s="50"/>
      <c r="U41" s="51"/>
      <c r="V41" s="51"/>
      <c r="W41" s="50"/>
      <c r="X41" s="51"/>
      <c r="Y41" s="50"/>
      <c r="Z41" s="50"/>
      <c r="AA41" s="51"/>
      <c r="AB41" s="51"/>
      <c r="AC41" s="51"/>
      <c r="AD41" s="50"/>
      <c r="AE41" s="51"/>
      <c r="AF41" s="50"/>
      <c r="AG41" s="51"/>
      <c r="AH41" s="50"/>
      <c r="AI41" s="50"/>
    </row>
    <row r="42" spans="1:35" s="24" customFormat="1" ht="15" x14ac:dyDescent="0.25">
      <c r="A42" s="153" t="s">
        <v>83</v>
      </c>
      <c r="B42" s="164" t="s">
        <v>84</v>
      </c>
      <c r="C42" s="52" t="s">
        <v>62</v>
      </c>
      <c r="D42" s="67">
        <f>E42+F42+G42+H42+I42+J42+K42+L42+M42+N42+O42+P42+Q42+R42+S42+T42+U42+V42+W42+X42+Y42+Z42+AA42+AB42+AC42+AD42+AE42+AF42+AG42+AH42+AI42</f>
        <v>165</v>
      </c>
      <c r="E42" s="39">
        <v>0</v>
      </c>
      <c r="F42" s="68">
        <v>4</v>
      </c>
      <c r="G42" s="39">
        <v>1</v>
      </c>
      <c r="H42" s="39">
        <v>1</v>
      </c>
      <c r="I42" s="39">
        <v>1</v>
      </c>
      <c r="J42" s="39">
        <v>4</v>
      </c>
      <c r="K42" s="39">
        <v>3</v>
      </c>
      <c r="L42" s="39">
        <v>1</v>
      </c>
      <c r="M42" s="39">
        <v>4</v>
      </c>
      <c r="N42" s="39">
        <v>2</v>
      </c>
      <c r="O42" s="39">
        <v>2</v>
      </c>
      <c r="P42" s="39">
        <v>3</v>
      </c>
      <c r="Q42" s="39">
        <v>3</v>
      </c>
      <c r="R42" s="39">
        <v>3</v>
      </c>
      <c r="S42" s="39">
        <v>2</v>
      </c>
      <c r="T42" s="39">
        <v>3</v>
      </c>
      <c r="U42" s="39">
        <v>2</v>
      </c>
      <c r="V42" s="39">
        <v>2</v>
      </c>
      <c r="W42" s="39">
        <v>2</v>
      </c>
      <c r="X42" s="39">
        <v>2</v>
      </c>
      <c r="Y42" s="39">
        <v>1</v>
      </c>
      <c r="Z42" s="39">
        <v>48</v>
      </c>
      <c r="AA42" s="39">
        <v>2</v>
      </c>
      <c r="AB42" s="39">
        <v>48</v>
      </c>
      <c r="AC42" s="39">
        <v>2</v>
      </c>
      <c r="AD42" s="39">
        <v>7</v>
      </c>
      <c r="AE42" s="39">
        <v>1</v>
      </c>
      <c r="AF42" s="39">
        <v>2</v>
      </c>
      <c r="AG42" s="39">
        <v>5</v>
      </c>
      <c r="AH42" s="39">
        <v>2</v>
      </c>
      <c r="AI42" s="39">
        <v>2</v>
      </c>
    </row>
    <row r="43" spans="1:35" s="24" customFormat="1" ht="15" x14ac:dyDescent="0.25">
      <c r="A43" s="143"/>
      <c r="B43" s="165"/>
      <c r="C43" s="48" t="s">
        <v>39</v>
      </c>
      <c r="D43" s="47">
        <f>E43+F43+G43+H43+I43+J43+K43+L43+M43+N43+O43+P43+Q43+R43+S43+T43+U43+V43+W43+X43+Y43+Z43+AA43+AB43+AC43+AD43+AE43+AF43+AG43+AH43+AI43</f>
        <v>302.44599999999997</v>
      </c>
      <c r="E43" s="29">
        <v>0</v>
      </c>
      <c r="F43" s="69">
        <v>5.2949999999999999</v>
      </c>
      <c r="G43" s="29">
        <v>1.3240000000000001</v>
      </c>
      <c r="H43" s="29">
        <v>1.3240000000000001</v>
      </c>
      <c r="I43" s="29">
        <v>1.3240000000000001</v>
      </c>
      <c r="J43" s="29">
        <v>5.2949999999999999</v>
      </c>
      <c r="K43" s="29">
        <v>3.9710000000000001</v>
      </c>
      <c r="L43" s="29">
        <v>1.3240000000000001</v>
      </c>
      <c r="M43" s="29">
        <v>5.2949999999999999</v>
      </c>
      <c r="N43" s="29">
        <v>2.6469999999999998</v>
      </c>
      <c r="O43" s="29">
        <v>2.6469999999999998</v>
      </c>
      <c r="P43" s="29">
        <v>3.9710000000000001</v>
      </c>
      <c r="Q43" s="29">
        <v>3.9710000000000001</v>
      </c>
      <c r="R43" s="29">
        <v>3.9710000000000001</v>
      </c>
      <c r="S43" s="29">
        <v>2.6469999999999998</v>
      </c>
      <c r="T43" s="29">
        <v>3.9710000000000001</v>
      </c>
      <c r="U43" s="29">
        <v>2.6469999999999998</v>
      </c>
      <c r="V43" s="29">
        <v>2.6469999999999998</v>
      </c>
      <c r="W43" s="29">
        <v>2.6469999999999998</v>
      </c>
      <c r="X43" s="29">
        <v>2.6469999999999998</v>
      </c>
      <c r="Y43" s="29">
        <v>1.325</v>
      </c>
      <c r="Z43" s="29">
        <v>105.556</v>
      </c>
      <c r="AA43" s="29">
        <v>2.6469999999999998</v>
      </c>
      <c r="AB43" s="29">
        <v>105.556</v>
      </c>
      <c r="AC43" s="29">
        <v>2.6469999999999998</v>
      </c>
      <c r="AD43" s="29">
        <v>9.266</v>
      </c>
      <c r="AE43" s="29">
        <v>1.325</v>
      </c>
      <c r="AF43" s="29">
        <v>2.6469999999999998</v>
      </c>
      <c r="AG43" s="29">
        <v>6.6180000000000003</v>
      </c>
      <c r="AH43" s="29">
        <v>2.6469999999999998</v>
      </c>
      <c r="AI43" s="29">
        <v>2.6469999999999998</v>
      </c>
    </row>
    <row r="44" spans="1:35" s="24" customFormat="1" ht="15" x14ac:dyDescent="0.25">
      <c r="A44" s="134" t="s">
        <v>85</v>
      </c>
      <c r="B44" s="166" t="s">
        <v>86</v>
      </c>
      <c r="C44" s="26" t="s">
        <v>62</v>
      </c>
      <c r="D44" s="16">
        <f t="shared" si="1"/>
        <v>20</v>
      </c>
      <c r="E44" s="41"/>
      <c r="F44" s="41">
        <v>4</v>
      </c>
      <c r="G44" s="41"/>
      <c r="H44" s="41"/>
      <c r="I44" s="41">
        <v>2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>
        <v>5</v>
      </c>
      <c r="AC44" s="41"/>
      <c r="AD44" s="41"/>
      <c r="AE44" s="41"/>
      <c r="AF44" s="41">
        <v>4</v>
      </c>
      <c r="AG44" s="41">
        <v>5</v>
      </c>
      <c r="AH44" s="41"/>
      <c r="AI44" s="41"/>
    </row>
    <row r="45" spans="1:35" s="24" customFormat="1" ht="15" x14ac:dyDescent="0.25">
      <c r="A45" s="135"/>
      <c r="B45" s="165"/>
      <c r="C45" s="26" t="s">
        <v>39</v>
      </c>
      <c r="D45" s="27">
        <f t="shared" si="1"/>
        <v>365</v>
      </c>
      <c r="E45" s="28"/>
      <c r="F45" s="29">
        <v>80</v>
      </c>
      <c r="G45" s="28"/>
      <c r="H45" s="28"/>
      <c r="I45" s="29">
        <v>30</v>
      </c>
      <c r="J45" s="29"/>
      <c r="K45" s="29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9"/>
      <c r="W45" s="28"/>
      <c r="X45" s="28"/>
      <c r="Y45" s="28"/>
      <c r="Z45" s="29"/>
      <c r="AA45" s="28"/>
      <c r="AB45" s="29">
        <v>100</v>
      </c>
      <c r="AC45" s="28"/>
      <c r="AD45" s="28"/>
      <c r="AE45" s="29"/>
      <c r="AF45" s="29">
        <v>80</v>
      </c>
      <c r="AG45" s="29">
        <v>75</v>
      </c>
      <c r="AH45" s="28"/>
      <c r="AI45" s="29"/>
    </row>
    <row r="46" spans="1:35" s="71" customFormat="1" ht="15.75" customHeight="1" x14ac:dyDescent="0.25">
      <c r="A46" s="134" t="s">
        <v>87</v>
      </c>
      <c r="B46" s="166" t="s">
        <v>88</v>
      </c>
      <c r="C46" s="26" t="s">
        <v>62</v>
      </c>
      <c r="D46" s="58">
        <f t="shared" si="1"/>
        <v>61</v>
      </c>
      <c r="E46" s="41"/>
      <c r="F46" s="41"/>
      <c r="G46" s="41"/>
      <c r="H46" s="41"/>
      <c r="I46" s="70">
        <v>3</v>
      </c>
      <c r="J46" s="41"/>
      <c r="K46" s="41"/>
      <c r="L46" s="70">
        <v>4</v>
      </c>
      <c r="M46" s="70">
        <v>6</v>
      </c>
      <c r="N46" s="41"/>
      <c r="O46" s="41"/>
      <c r="P46" s="70">
        <v>16</v>
      </c>
      <c r="Q46" s="70">
        <v>12</v>
      </c>
      <c r="R46" s="70">
        <v>4</v>
      </c>
      <c r="S46" s="70">
        <v>4</v>
      </c>
      <c r="T46" s="70">
        <v>4</v>
      </c>
      <c r="U46" s="70">
        <v>4</v>
      </c>
      <c r="V46" s="70">
        <v>4</v>
      </c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</row>
    <row r="47" spans="1:35" s="71" customFormat="1" ht="17.25" customHeight="1" x14ac:dyDescent="0.25">
      <c r="A47" s="135"/>
      <c r="B47" s="165"/>
      <c r="C47" s="26" t="s">
        <v>39</v>
      </c>
      <c r="D47" s="27">
        <f t="shared" si="1"/>
        <v>1250.8349999999998</v>
      </c>
      <c r="E47" s="29"/>
      <c r="F47" s="29"/>
      <c r="G47" s="29"/>
      <c r="H47" s="29"/>
      <c r="I47" s="72">
        <v>61.37</v>
      </c>
      <c r="J47" s="28"/>
      <c r="K47" s="29"/>
      <c r="L47" s="72">
        <v>81.93</v>
      </c>
      <c r="M47" s="72">
        <v>122.745</v>
      </c>
      <c r="N47" s="29"/>
      <c r="O47" s="29"/>
      <c r="P47" s="72">
        <v>330.15</v>
      </c>
      <c r="Q47" s="72">
        <v>245.49</v>
      </c>
      <c r="R47" s="72">
        <v>81.83</v>
      </c>
      <c r="S47" s="72">
        <v>81.83</v>
      </c>
      <c r="T47" s="72">
        <v>81.83</v>
      </c>
      <c r="U47" s="72">
        <v>81.83</v>
      </c>
      <c r="V47" s="72">
        <v>81.83</v>
      </c>
      <c r="W47" s="28"/>
      <c r="X47" s="29"/>
      <c r="Y47" s="29"/>
      <c r="Z47" s="28"/>
      <c r="AA47" s="29"/>
      <c r="AB47" s="29"/>
      <c r="AC47" s="29"/>
      <c r="AD47" s="29"/>
      <c r="AE47" s="29"/>
      <c r="AF47" s="29"/>
      <c r="AG47" s="28"/>
      <c r="AH47" s="28"/>
      <c r="AI47" s="28"/>
    </row>
    <row r="48" spans="1:35" s="71" customFormat="1" ht="15" customHeight="1" x14ac:dyDescent="0.25">
      <c r="A48" s="134" t="s">
        <v>89</v>
      </c>
      <c r="B48" s="167" t="s">
        <v>90</v>
      </c>
      <c r="C48" s="26" t="s">
        <v>42</v>
      </c>
      <c r="D48" s="27">
        <f t="shared" si="1"/>
        <v>0.32400000000000007</v>
      </c>
      <c r="E48" s="42"/>
      <c r="F48" s="42"/>
      <c r="G48" s="42"/>
      <c r="H48" s="42"/>
      <c r="I48" s="42">
        <v>1.7999999999999999E-2</v>
      </c>
      <c r="J48" s="29">
        <v>1.7999999999999999E-2</v>
      </c>
      <c r="K48" s="42"/>
      <c r="L48" s="42"/>
      <c r="M48" s="42"/>
      <c r="N48" s="42"/>
      <c r="O48" s="42"/>
      <c r="P48" s="42"/>
      <c r="Q48" s="42">
        <v>2.4E-2</v>
      </c>
      <c r="R48" s="29">
        <v>0.02</v>
      </c>
      <c r="S48" s="29">
        <v>0.02</v>
      </c>
      <c r="T48" s="29">
        <v>0.02</v>
      </c>
      <c r="U48" s="29">
        <v>0.02</v>
      </c>
      <c r="V48" s="29">
        <v>0.02</v>
      </c>
      <c r="W48" s="42"/>
      <c r="X48" s="42"/>
      <c r="Y48" s="42"/>
      <c r="Z48" s="42">
        <v>0.108</v>
      </c>
      <c r="AA48" s="42"/>
      <c r="AB48" s="42"/>
      <c r="AC48" s="42">
        <v>2.5999999999999999E-2</v>
      </c>
      <c r="AD48" s="42"/>
      <c r="AE48" s="42"/>
      <c r="AF48" s="29">
        <v>0.03</v>
      </c>
      <c r="AG48" s="42"/>
      <c r="AH48" s="42"/>
      <c r="AI48" s="42"/>
    </row>
    <row r="49" spans="1:35" s="71" customFormat="1" ht="21.6" customHeight="1" x14ac:dyDescent="0.25">
      <c r="A49" s="135"/>
      <c r="B49" s="168"/>
      <c r="C49" s="26" t="s">
        <v>39</v>
      </c>
      <c r="D49" s="27">
        <f t="shared" si="1"/>
        <v>256.15000000000003</v>
      </c>
      <c r="E49" s="29"/>
      <c r="F49" s="29"/>
      <c r="G49" s="29"/>
      <c r="H49" s="29"/>
      <c r="I49" s="29">
        <v>30</v>
      </c>
      <c r="J49" s="29">
        <v>30</v>
      </c>
      <c r="K49" s="29"/>
      <c r="L49" s="28"/>
      <c r="M49" s="29"/>
      <c r="N49" s="29"/>
      <c r="O49" s="28"/>
      <c r="P49" s="28"/>
      <c r="Q49" s="29">
        <v>40</v>
      </c>
      <c r="R49" s="29">
        <v>6.4</v>
      </c>
      <c r="S49" s="29">
        <v>6.4</v>
      </c>
      <c r="T49" s="29">
        <v>6.4</v>
      </c>
      <c r="U49" s="29">
        <v>6.4</v>
      </c>
      <c r="V49" s="29">
        <v>6.4</v>
      </c>
      <c r="W49" s="28"/>
      <c r="X49" s="28"/>
      <c r="Y49" s="28"/>
      <c r="Z49" s="29">
        <v>41.95</v>
      </c>
      <c r="AA49" s="29"/>
      <c r="AB49" s="29"/>
      <c r="AC49" s="29">
        <f>21+11.2</f>
        <v>32.200000000000003</v>
      </c>
      <c r="AD49" s="29"/>
      <c r="AE49" s="28"/>
      <c r="AF49" s="29">
        <v>50</v>
      </c>
      <c r="AG49" s="29"/>
      <c r="AH49" s="28"/>
      <c r="AI49" s="29"/>
    </row>
    <row r="50" spans="1:35" s="71" customFormat="1" ht="15" x14ac:dyDescent="0.25">
      <c r="A50" s="169" t="s">
        <v>91</v>
      </c>
      <c r="B50" s="171" t="s">
        <v>92</v>
      </c>
      <c r="C50" s="73" t="s">
        <v>62</v>
      </c>
      <c r="D50" s="58">
        <f t="shared" si="1"/>
        <v>2</v>
      </c>
      <c r="E50" s="41"/>
      <c r="F50" s="41"/>
      <c r="G50" s="41"/>
      <c r="H50" s="41"/>
      <c r="I50" s="41"/>
      <c r="J50" s="41"/>
      <c r="K50" s="41">
        <v>2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</row>
    <row r="51" spans="1:35" s="71" customFormat="1" ht="15" x14ac:dyDescent="0.25">
      <c r="A51" s="170"/>
      <c r="B51" s="141"/>
      <c r="C51" s="73" t="s">
        <v>39</v>
      </c>
      <c r="D51" s="27">
        <f t="shared" si="1"/>
        <v>6.2</v>
      </c>
      <c r="E51" s="28"/>
      <c r="F51" s="28"/>
      <c r="G51" s="28"/>
      <c r="H51" s="28"/>
      <c r="I51" s="28"/>
      <c r="J51" s="28"/>
      <c r="K51" s="29">
        <v>6.2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9"/>
      <c r="AI51" s="29"/>
    </row>
    <row r="52" spans="1:35" s="71" customFormat="1" ht="15" x14ac:dyDescent="0.25">
      <c r="A52" s="134" t="s">
        <v>93</v>
      </c>
      <c r="B52" s="172" t="s">
        <v>94</v>
      </c>
      <c r="C52" s="26" t="s">
        <v>62</v>
      </c>
      <c r="D52" s="58">
        <f t="shared" si="1"/>
        <v>0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</row>
    <row r="53" spans="1:35" s="74" customFormat="1" ht="15" customHeight="1" x14ac:dyDescent="0.25">
      <c r="A53" s="135"/>
      <c r="B53" s="173"/>
      <c r="C53" s="26" t="s">
        <v>39</v>
      </c>
      <c r="D53" s="27">
        <f t="shared" si="1"/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</row>
    <row r="54" spans="1:35" s="71" customFormat="1" ht="15" customHeight="1" x14ac:dyDescent="0.25">
      <c r="A54" s="134" t="s">
        <v>95</v>
      </c>
      <c r="B54" s="166" t="s">
        <v>96</v>
      </c>
      <c r="C54" s="26" t="s">
        <v>97</v>
      </c>
      <c r="D54" s="27">
        <f t="shared" si="1"/>
        <v>0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</row>
    <row r="55" spans="1:35" s="71" customFormat="1" ht="18.600000000000001" customHeight="1" x14ac:dyDescent="0.25">
      <c r="A55" s="135"/>
      <c r="B55" s="165"/>
      <c r="C55" s="26" t="s">
        <v>39</v>
      </c>
      <c r="D55" s="27">
        <f t="shared" si="1"/>
        <v>0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</row>
    <row r="56" spans="1:35" s="24" customFormat="1" ht="15" x14ac:dyDescent="0.25">
      <c r="A56" s="134" t="s">
        <v>98</v>
      </c>
      <c r="B56" s="166" t="s">
        <v>99</v>
      </c>
      <c r="C56" s="26" t="s">
        <v>62</v>
      </c>
      <c r="D56" s="58">
        <f t="shared" si="1"/>
        <v>0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</row>
    <row r="57" spans="1:35" s="24" customFormat="1" ht="15" x14ac:dyDescent="0.25">
      <c r="A57" s="135"/>
      <c r="B57" s="165"/>
      <c r="C57" s="26" t="s">
        <v>39</v>
      </c>
      <c r="D57" s="27">
        <f t="shared" si="1"/>
        <v>0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s="24" customFormat="1" ht="15" x14ac:dyDescent="0.25">
      <c r="A58" s="142" t="s">
        <v>100</v>
      </c>
      <c r="B58" s="166" t="s">
        <v>101</v>
      </c>
      <c r="C58" s="46" t="s">
        <v>62</v>
      </c>
      <c r="D58" s="58">
        <f t="shared" si="1"/>
        <v>0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</row>
    <row r="59" spans="1:35" s="24" customFormat="1" ht="15.75" thickBot="1" x14ac:dyDescent="0.3">
      <c r="A59" s="154"/>
      <c r="B59" s="174"/>
      <c r="C59" s="45" t="s">
        <v>39</v>
      </c>
      <c r="D59" s="36">
        <f t="shared" si="1"/>
        <v>0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</row>
    <row r="60" spans="1:35" s="24" customFormat="1" ht="15" customHeight="1" x14ac:dyDescent="0.25">
      <c r="A60" s="153" t="s">
        <v>102</v>
      </c>
      <c r="B60" s="164" t="s">
        <v>103</v>
      </c>
      <c r="C60" s="46" t="s">
        <v>104</v>
      </c>
      <c r="D60" s="53">
        <f t="shared" si="1"/>
        <v>4.7E-2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>
        <v>1.4999999999999999E-2</v>
      </c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>
        <v>3.2000000000000001E-2</v>
      </c>
      <c r="AI60" s="39"/>
    </row>
    <row r="61" spans="1:35" s="24" customFormat="1" ht="20.45" customHeight="1" x14ac:dyDescent="0.25">
      <c r="A61" s="143"/>
      <c r="B61" s="165"/>
      <c r="C61" s="48" t="s">
        <v>39</v>
      </c>
      <c r="D61" s="27">
        <f t="shared" si="1"/>
        <v>19.200000000000003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7">
        <v>6.4</v>
      </c>
      <c r="R61" s="41"/>
      <c r="S61" s="41"/>
      <c r="T61" s="41"/>
      <c r="U61" s="41"/>
      <c r="V61" s="41"/>
      <c r="W61" s="41"/>
      <c r="X61" s="41"/>
      <c r="Y61" s="41"/>
      <c r="Z61" s="47"/>
      <c r="AA61" s="41"/>
      <c r="AB61" s="41"/>
      <c r="AC61" s="41"/>
      <c r="AD61" s="41"/>
      <c r="AE61" s="41"/>
      <c r="AF61" s="41"/>
      <c r="AG61" s="41"/>
      <c r="AH61" s="47">
        <v>12.8</v>
      </c>
      <c r="AI61" s="41"/>
    </row>
    <row r="62" spans="1:35" s="24" customFormat="1" ht="15" customHeight="1" x14ac:dyDescent="0.25">
      <c r="A62" s="134" t="s">
        <v>105</v>
      </c>
      <c r="B62" s="166" t="s">
        <v>106</v>
      </c>
      <c r="C62" s="26" t="s">
        <v>97</v>
      </c>
      <c r="D62" s="27">
        <f t="shared" si="1"/>
        <v>6.5000000000000002E-2</v>
      </c>
      <c r="E62" s="41">
        <v>1.4999999999999999E-2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7"/>
      <c r="R62" s="47">
        <v>0.05</v>
      </c>
      <c r="S62" s="47"/>
      <c r="T62" s="47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</row>
    <row r="63" spans="1:35" s="24" customFormat="1" ht="19.149999999999999" customHeight="1" thickBot="1" x14ac:dyDescent="0.3">
      <c r="A63" s="175"/>
      <c r="B63" s="174"/>
      <c r="C63" s="45" t="s">
        <v>39</v>
      </c>
      <c r="D63" s="36">
        <f t="shared" si="1"/>
        <v>113.75</v>
      </c>
      <c r="E63" s="36">
        <v>26.25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36"/>
      <c r="Q63" s="36"/>
      <c r="R63" s="36">
        <v>87.5</v>
      </c>
      <c r="S63" s="36"/>
      <c r="T63" s="36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</row>
    <row r="64" spans="1:35" s="24" customFormat="1" ht="19.149999999999999" customHeight="1" thickBot="1" x14ac:dyDescent="0.3">
      <c r="A64" s="76"/>
      <c r="B64" s="164" t="s">
        <v>107</v>
      </c>
      <c r="C64" s="46" t="s">
        <v>62</v>
      </c>
      <c r="D64" s="16">
        <f t="shared" si="1"/>
        <v>44</v>
      </c>
      <c r="E64" s="67"/>
      <c r="F64" s="67">
        <v>6</v>
      </c>
      <c r="G64" s="67"/>
      <c r="H64" s="67"/>
      <c r="I64" s="67"/>
      <c r="J64" s="67"/>
      <c r="K64" s="67"/>
      <c r="L64" s="67"/>
      <c r="M64" s="67">
        <v>6</v>
      </c>
      <c r="N64" s="67"/>
      <c r="O64" s="67"/>
      <c r="P64" s="56"/>
      <c r="Q64" s="67">
        <v>12</v>
      </c>
      <c r="R64" s="56"/>
      <c r="S64" s="56"/>
      <c r="T64" s="56"/>
      <c r="U64" s="67"/>
      <c r="V64" s="67"/>
      <c r="W64" s="67"/>
      <c r="X64" s="67"/>
      <c r="Y64" s="67"/>
      <c r="Z64" s="67"/>
      <c r="AA64" s="67"/>
      <c r="AB64" s="67"/>
      <c r="AC64" s="67"/>
      <c r="AD64" s="67">
        <v>12</v>
      </c>
      <c r="AE64" s="67"/>
      <c r="AF64" s="67"/>
      <c r="AG64" s="67">
        <v>8</v>
      </c>
      <c r="AH64" s="67"/>
      <c r="AI64" s="67"/>
    </row>
    <row r="65" spans="1:35" s="24" customFormat="1" ht="19.149999999999999" customHeight="1" thickBot="1" x14ac:dyDescent="0.3">
      <c r="A65" s="76"/>
      <c r="B65" s="174"/>
      <c r="C65" s="48" t="s">
        <v>39</v>
      </c>
      <c r="D65" s="36">
        <f t="shared" si="1"/>
        <v>55.19</v>
      </c>
      <c r="E65" s="77"/>
      <c r="F65" s="78">
        <v>7.52</v>
      </c>
      <c r="G65" s="77"/>
      <c r="H65" s="77"/>
      <c r="I65" s="77"/>
      <c r="J65" s="77"/>
      <c r="K65" s="77"/>
      <c r="L65" s="77"/>
      <c r="M65" s="78">
        <v>7.52</v>
      </c>
      <c r="N65" s="77"/>
      <c r="O65" s="77"/>
      <c r="P65" s="78"/>
      <c r="Q65" s="36">
        <v>15.05</v>
      </c>
      <c r="R65" s="36"/>
      <c r="S65" s="36"/>
      <c r="T65" s="36"/>
      <c r="U65" s="60"/>
      <c r="V65" s="60"/>
      <c r="W65" s="60"/>
      <c r="X65" s="60"/>
      <c r="Y65" s="60"/>
      <c r="Z65" s="60"/>
      <c r="AA65" s="60"/>
      <c r="AB65" s="60"/>
      <c r="AC65" s="60"/>
      <c r="AD65" s="36">
        <v>15.05</v>
      </c>
      <c r="AE65" s="60"/>
      <c r="AF65" s="36"/>
      <c r="AG65" s="36">
        <v>10.050000000000001</v>
      </c>
      <c r="AH65" s="60"/>
      <c r="AI65" s="60"/>
    </row>
    <row r="66" spans="1:35" s="24" customFormat="1" ht="20.45" customHeight="1" thickBot="1" x14ac:dyDescent="0.3">
      <c r="A66" s="79" t="s">
        <v>108</v>
      </c>
      <c r="B66" s="11" t="s">
        <v>109</v>
      </c>
      <c r="C66" s="12" t="s">
        <v>39</v>
      </c>
      <c r="D66" s="80">
        <f t="shared" si="1"/>
        <v>1187.482</v>
      </c>
      <c r="E66" s="81">
        <f t="shared" ref="E66:AI66" si="4">E68+E78+E80</f>
        <v>16.684000000000001</v>
      </c>
      <c r="F66" s="81">
        <f t="shared" si="4"/>
        <v>115.48299999999999</v>
      </c>
      <c r="G66" s="81">
        <f t="shared" si="4"/>
        <v>21.454999999999998</v>
      </c>
      <c r="H66" s="81">
        <f t="shared" si="4"/>
        <v>21.445</v>
      </c>
      <c r="I66" s="81">
        <f t="shared" si="4"/>
        <v>17.671999999999997</v>
      </c>
      <c r="J66" s="81">
        <f t="shared" si="4"/>
        <v>42.509</v>
      </c>
      <c r="K66" s="81">
        <f t="shared" si="4"/>
        <v>111.143</v>
      </c>
      <c r="L66" s="81">
        <f t="shared" si="4"/>
        <v>21.372</v>
      </c>
      <c r="M66" s="81">
        <f t="shared" si="4"/>
        <v>38.58</v>
      </c>
      <c r="N66" s="81">
        <f t="shared" si="4"/>
        <v>35.112000000000002</v>
      </c>
      <c r="O66" s="81">
        <f t="shared" si="4"/>
        <v>26.273</v>
      </c>
      <c r="P66" s="81">
        <f t="shared" si="4"/>
        <v>27.664999999999999</v>
      </c>
      <c r="Q66" s="82">
        <f t="shared" si="4"/>
        <v>51.191999999999993</v>
      </c>
      <c r="R66" s="82">
        <f t="shared" si="4"/>
        <v>28.753999999999998</v>
      </c>
      <c r="S66" s="82">
        <f t="shared" si="4"/>
        <v>28.753999999999998</v>
      </c>
      <c r="T66" s="82">
        <f t="shared" si="4"/>
        <v>43.548000000000002</v>
      </c>
      <c r="U66" s="82">
        <f t="shared" si="4"/>
        <v>27.597999999999999</v>
      </c>
      <c r="V66" s="82">
        <f t="shared" si="4"/>
        <v>24.024000000000001</v>
      </c>
      <c r="W66" s="82">
        <f t="shared" si="4"/>
        <v>33.549999999999997</v>
      </c>
      <c r="X66" s="82">
        <f t="shared" si="4"/>
        <v>21.643000000000001</v>
      </c>
      <c r="Y66" s="83">
        <f t="shared" si="4"/>
        <v>27.597999999999999</v>
      </c>
      <c r="Z66" s="83">
        <f>Z68+Z78+Z80</f>
        <v>63.347999999999999</v>
      </c>
      <c r="AA66" s="83">
        <f>AA68+AA78+AA80</f>
        <v>26.273</v>
      </c>
      <c r="AB66" s="83">
        <f>AB68+AB78+AB80</f>
        <v>63.347999999999999</v>
      </c>
      <c r="AC66" s="82">
        <f t="shared" ref="AC66" si="5">AC68+AC78+AC80</f>
        <v>28.993000000000002</v>
      </c>
      <c r="AD66" s="83">
        <f t="shared" si="4"/>
        <v>26.273</v>
      </c>
      <c r="AE66" s="83">
        <f t="shared" si="4"/>
        <v>26.273</v>
      </c>
      <c r="AF66" s="83">
        <f t="shared" si="4"/>
        <v>26.273</v>
      </c>
      <c r="AG66" s="83">
        <f t="shared" si="4"/>
        <v>26.273</v>
      </c>
      <c r="AH66" s="83">
        <f t="shared" si="4"/>
        <v>58.236999999999995</v>
      </c>
      <c r="AI66" s="83">
        <f t="shared" si="4"/>
        <v>60.137</v>
      </c>
    </row>
    <row r="67" spans="1:35" s="24" customFormat="1" ht="15" x14ac:dyDescent="0.25">
      <c r="A67" s="176" t="s">
        <v>110</v>
      </c>
      <c r="B67" s="178" t="s">
        <v>111</v>
      </c>
      <c r="C67" s="84" t="s">
        <v>67</v>
      </c>
      <c r="D67" s="85">
        <f t="shared" si="1"/>
        <v>0.27100000000000013</v>
      </c>
      <c r="E67" s="86">
        <f t="shared" ref="E67:V68" si="6">E69+E71+E73+E75</f>
        <v>5.0000000000000001E-3</v>
      </c>
      <c r="F67" s="86">
        <f t="shared" si="6"/>
        <v>0.03</v>
      </c>
      <c r="G67" s="86">
        <f t="shared" si="6"/>
        <v>5.0000000000000001E-3</v>
      </c>
      <c r="H67" s="86">
        <f t="shared" si="6"/>
        <v>5.0000000000000001E-3</v>
      </c>
      <c r="I67" s="86">
        <f t="shared" si="6"/>
        <v>4.0000000000000001E-3</v>
      </c>
      <c r="J67" s="86">
        <f t="shared" si="6"/>
        <v>6.0000000000000001E-3</v>
      </c>
      <c r="K67" s="86">
        <f t="shared" si="6"/>
        <v>0.03</v>
      </c>
      <c r="L67" s="86">
        <f t="shared" si="6"/>
        <v>7.0000000000000001E-3</v>
      </c>
      <c r="M67" s="86">
        <f t="shared" si="6"/>
        <v>9.0000000000000011E-3</v>
      </c>
      <c r="N67" s="86">
        <f t="shared" si="6"/>
        <v>6.0000000000000001E-3</v>
      </c>
      <c r="O67" s="86">
        <f t="shared" si="6"/>
        <v>6.0000000000000001E-3</v>
      </c>
      <c r="P67" s="86">
        <f t="shared" si="6"/>
        <v>7.0000000000000001E-3</v>
      </c>
      <c r="Q67" s="87">
        <f t="shared" si="6"/>
        <v>1.4E-2</v>
      </c>
      <c r="R67" s="87">
        <f t="shared" si="6"/>
        <v>8.0000000000000002E-3</v>
      </c>
      <c r="S67" s="87">
        <f t="shared" si="6"/>
        <v>8.0000000000000002E-3</v>
      </c>
      <c r="T67" s="87">
        <f t="shared" si="6"/>
        <v>8.0000000000000002E-3</v>
      </c>
      <c r="U67" s="87">
        <f t="shared" si="6"/>
        <v>7.0000000000000001E-3</v>
      </c>
      <c r="V67" s="87">
        <f t="shared" si="6"/>
        <v>7.0000000000000001E-3</v>
      </c>
      <c r="W67" s="87">
        <f>W69+W71+W73+W75</f>
        <v>7.0000000000000001E-3</v>
      </c>
      <c r="X67" s="87">
        <f t="shared" ref="X67:AI68" si="7">X69+X71+X73+X75</f>
        <v>7.0000000000000001E-3</v>
      </c>
      <c r="Y67" s="86">
        <f t="shared" si="7"/>
        <v>7.0000000000000001E-3</v>
      </c>
      <c r="Z67" s="86">
        <f t="shared" si="7"/>
        <v>6.0000000000000001E-3</v>
      </c>
      <c r="AA67" s="86">
        <f t="shared" si="7"/>
        <v>6.0000000000000001E-3</v>
      </c>
      <c r="AB67" s="86">
        <f t="shared" si="7"/>
        <v>6.0000000000000001E-3</v>
      </c>
      <c r="AC67" s="87">
        <f t="shared" si="7"/>
        <v>7.0000000000000001E-3</v>
      </c>
      <c r="AD67" s="86">
        <f t="shared" si="7"/>
        <v>6.0000000000000001E-3</v>
      </c>
      <c r="AE67" s="86">
        <f t="shared" si="7"/>
        <v>6.0000000000000001E-3</v>
      </c>
      <c r="AF67" s="86">
        <f t="shared" si="7"/>
        <v>6.0000000000000001E-3</v>
      </c>
      <c r="AG67" s="86">
        <f t="shared" si="7"/>
        <v>6.0000000000000001E-3</v>
      </c>
      <c r="AH67" s="86">
        <f t="shared" si="7"/>
        <v>1.3999999999999999E-2</v>
      </c>
      <c r="AI67" s="86">
        <f t="shared" si="7"/>
        <v>1.4999999999999999E-2</v>
      </c>
    </row>
    <row r="68" spans="1:35" s="24" customFormat="1" ht="15" x14ac:dyDescent="0.25">
      <c r="A68" s="177"/>
      <c r="B68" s="179"/>
      <c r="C68" s="20" t="s">
        <v>39</v>
      </c>
      <c r="D68" s="21">
        <f t="shared" si="1"/>
        <v>375.15100000000012</v>
      </c>
      <c r="E68" s="87">
        <f t="shared" si="6"/>
        <v>7.1589999999999998</v>
      </c>
      <c r="F68" s="87">
        <f t="shared" si="6"/>
        <v>40.732999999999997</v>
      </c>
      <c r="G68" s="87">
        <f t="shared" si="6"/>
        <v>7.1689999999999996</v>
      </c>
      <c r="H68" s="87">
        <f t="shared" si="6"/>
        <v>7.1589999999999998</v>
      </c>
      <c r="I68" s="87">
        <f t="shared" si="6"/>
        <v>5.7669999999999995</v>
      </c>
      <c r="J68" s="87">
        <f t="shared" si="6"/>
        <v>8.4130000000000003</v>
      </c>
      <c r="K68" s="87">
        <f t="shared" si="6"/>
        <v>40.732999999999997</v>
      </c>
      <c r="L68" s="87">
        <f t="shared" si="6"/>
        <v>9.4669999999999987</v>
      </c>
      <c r="M68" s="87">
        <f t="shared" si="6"/>
        <v>11.881</v>
      </c>
      <c r="N68" s="87">
        <f t="shared" si="6"/>
        <v>8.4130000000000003</v>
      </c>
      <c r="O68" s="87">
        <f t="shared" si="6"/>
        <v>8.4130000000000003</v>
      </c>
      <c r="P68" s="87">
        <f t="shared" si="6"/>
        <v>9.8049999999999997</v>
      </c>
      <c r="Q68" s="87">
        <f t="shared" si="6"/>
        <v>18.537999999999997</v>
      </c>
      <c r="R68" s="87">
        <f t="shared" si="6"/>
        <v>10.893999999999998</v>
      </c>
      <c r="S68" s="87">
        <f t="shared" si="6"/>
        <v>10.893999999999998</v>
      </c>
      <c r="T68" s="87">
        <f t="shared" si="6"/>
        <v>10.893999999999998</v>
      </c>
      <c r="U68" s="87">
        <f t="shared" si="6"/>
        <v>9.7379999999999995</v>
      </c>
      <c r="V68" s="87">
        <f t="shared" si="6"/>
        <v>9.7379999999999995</v>
      </c>
      <c r="W68" s="87">
        <f>W70+W72+W74+W76</f>
        <v>9.7379999999999995</v>
      </c>
      <c r="X68" s="87">
        <f t="shared" si="7"/>
        <v>9.7379999999999995</v>
      </c>
      <c r="Y68" s="87">
        <f t="shared" si="7"/>
        <v>9.7379999999999995</v>
      </c>
      <c r="Z68" s="87">
        <f t="shared" si="7"/>
        <v>8.581999999999999</v>
      </c>
      <c r="AA68" s="87">
        <f t="shared" si="7"/>
        <v>8.4130000000000003</v>
      </c>
      <c r="AB68" s="87">
        <f t="shared" si="7"/>
        <v>8.581999999999999</v>
      </c>
      <c r="AC68" s="87">
        <f t="shared" si="7"/>
        <v>9.7379999999999995</v>
      </c>
      <c r="AD68" s="87">
        <f t="shared" si="7"/>
        <v>8.4130000000000003</v>
      </c>
      <c r="AE68" s="87">
        <f t="shared" si="7"/>
        <v>8.4130000000000003</v>
      </c>
      <c r="AF68" s="87">
        <f t="shared" si="7"/>
        <v>8.4130000000000003</v>
      </c>
      <c r="AG68" s="87">
        <f t="shared" si="7"/>
        <v>8.4130000000000003</v>
      </c>
      <c r="AH68" s="87">
        <f t="shared" si="7"/>
        <v>19.631</v>
      </c>
      <c r="AI68" s="87">
        <f t="shared" si="7"/>
        <v>21.530999999999999</v>
      </c>
    </row>
    <row r="69" spans="1:35" ht="15" x14ac:dyDescent="0.25">
      <c r="A69" s="142" t="s">
        <v>112</v>
      </c>
      <c r="B69" s="136" t="s">
        <v>113</v>
      </c>
      <c r="C69" s="26" t="s">
        <v>114</v>
      </c>
      <c r="D69" s="27">
        <f t="shared" si="1"/>
        <v>4.2000000000000023E-2</v>
      </c>
      <c r="E69" s="29">
        <v>1E-3</v>
      </c>
      <c r="F69" s="29">
        <v>4.0000000000000001E-3</v>
      </c>
      <c r="G69" s="29">
        <v>1E-3</v>
      </c>
      <c r="H69" s="29">
        <v>1E-3</v>
      </c>
      <c r="I69" s="29">
        <v>1E-3</v>
      </c>
      <c r="J69" s="29">
        <v>1E-3</v>
      </c>
      <c r="K69" s="29">
        <v>4.0000000000000001E-3</v>
      </c>
      <c r="L69" s="29">
        <v>1E-3</v>
      </c>
      <c r="M69" s="29">
        <v>1E-3</v>
      </c>
      <c r="N69" s="29">
        <v>1E-3</v>
      </c>
      <c r="O69" s="29">
        <v>1E-3</v>
      </c>
      <c r="P69" s="29">
        <v>1E-3</v>
      </c>
      <c r="Q69" s="29">
        <v>1E-3</v>
      </c>
      <c r="R69" s="29">
        <v>1E-3</v>
      </c>
      <c r="S69" s="29">
        <v>1E-3</v>
      </c>
      <c r="T69" s="29">
        <v>1E-3</v>
      </c>
      <c r="U69" s="29">
        <v>1E-3</v>
      </c>
      <c r="V69" s="29">
        <v>1E-3</v>
      </c>
      <c r="W69" s="29">
        <v>1E-3</v>
      </c>
      <c r="X69" s="29">
        <v>1E-3</v>
      </c>
      <c r="Y69" s="29">
        <v>1E-3</v>
      </c>
      <c r="Z69" s="29">
        <v>1E-3</v>
      </c>
      <c r="AA69" s="29">
        <v>1E-3</v>
      </c>
      <c r="AB69" s="29">
        <v>1E-3</v>
      </c>
      <c r="AC69" s="29">
        <v>1E-3</v>
      </c>
      <c r="AD69" s="29">
        <v>1E-3</v>
      </c>
      <c r="AE69" s="29">
        <v>1E-3</v>
      </c>
      <c r="AF69" s="29">
        <v>1E-3</v>
      </c>
      <c r="AG69" s="29">
        <v>1E-3</v>
      </c>
      <c r="AH69" s="29">
        <v>3.0000000000000001E-3</v>
      </c>
      <c r="AI69" s="29">
        <v>4.0000000000000001E-3</v>
      </c>
    </row>
    <row r="70" spans="1:35" ht="15" x14ac:dyDescent="0.25">
      <c r="A70" s="143"/>
      <c r="B70" s="137"/>
      <c r="C70" s="26" t="s">
        <v>39</v>
      </c>
      <c r="D70" s="27">
        <f t="shared" si="1"/>
        <v>79.48</v>
      </c>
      <c r="E70" s="29">
        <v>1.89</v>
      </c>
      <c r="F70" s="29">
        <v>7.57</v>
      </c>
      <c r="G70" s="29">
        <v>1.9</v>
      </c>
      <c r="H70" s="29">
        <v>1.89</v>
      </c>
      <c r="I70" s="29">
        <v>1.89</v>
      </c>
      <c r="J70" s="29">
        <v>1.89</v>
      </c>
      <c r="K70" s="29">
        <v>7.57</v>
      </c>
      <c r="L70" s="29">
        <v>1.89</v>
      </c>
      <c r="M70" s="29">
        <v>1.89</v>
      </c>
      <c r="N70" s="29">
        <v>1.89</v>
      </c>
      <c r="O70" s="29">
        <v>1.89</v>
      </c>
      <c r="P70" s="29">
        <v>1.89</v>
      </c>
      <c r="Q70" s="29">
        <v>1.89</v>
      </c>
      <c r="R70" s="29">
        <v>1.89</v>
      </c>
      <c r="S70" s="29">
        <v>1.89</v>
      </c>
      <c r="T70" s="29">
        <v>1.89</v>
      </c>
      <c r="U70" s="29">
        <v>1.89</v>
      </c>
      <c r="V70" s="29">
        <v>1.89</v>
      </c>
      <c r="W70" s="29">
        <v>1.89</v>
      </c>
      <c r="X70" s="29">
        <v>1.89</v>
      </c>
      <c r="Y70" s="29">
        <v>1.89</v>
      </c>
      <c r="Z70" s="29">
        <v>1.89</v>
      </c>
      <c r="AA70" s="29">
        <v>1.89</v>
      </c>
      <c r="AB70" s="29">
        <v>1.89</v>
      </c>
      <c r="AC70" s="29">
        <v>1.89</v>
      </c>
      <c r="AD70" s="29">
        <v>1.89</v>
      </c>
      <c r="AE70" s="29">
        <v>1.89</v>
      </c>
      <c r="AF70" s="29">
        <v>1.89</v>
      </c>
      <c r="AG70" s="29">
        <v>1.89</v>
      </c>
      <c r="AH70" s="29">
        <v>5.7</v>
      </c>
      <c r="AI70" s="29">
        <v>7.6</v>
      </c>
    </row>
    <row r="71" spans="1:35" ht="15" x14ac:dyDescent="0.25">
      <c r="A71" s="142" t="s">
        <v>115</v>
      </c>
      <c r="B71" s="136" t="s">
        <v>116</v>
      </c>
      <c r="C71" s="26" t="s">
        <v>67</v>
      </c>
      <c r="D71" s="27">
        <f t="shared" ref="D71:D91" si="8">E71+F71+G71+H71+I71+J71+K71+L71+M71+N71+O71+P71+Q71+R71+S71+T71+U71+V71+W71+X71+Y71+Z71+AA71+AB71+AC71+AD71+AE71+AF71+AG71+AH71+AI71</f>
        <v>9.5000000000000057E-2</v>
      </c>
      <c r="E71" s="42">
        <v>1E-3</v>
      </c>
      <c r="F71" s="42">
        <v>3.0000000000000001E-3</v>
      </c>
      <c r="G71" s="42">
        <v>1E-3</v>
      </c>
      <c r="H71" s="42">
        <v>1E-3</v>
      </c>
      <c r="I71" s="42">
        <v>1E-3</v>
      </c>
      <c r="J71" s="42">
        <v>3.0000000000000001E-3</v>
      </c>
      <c r="K71" s="42">
        <v>3.0000000000000001E-3</v>
      </c>
      <c r="L71" s="42">
        <v>1E-3</v>
      </c>
      <c r="M71" s="42">
        <v>3.0000000000000001E-3</v>
      </c>
      <c r="N71" s="42">
        <v>3.0000000000000001E-3</v>
      </c>
      <c r="O71" s="42">
        <v>3.0000000000000001E-3</v>
      </c>
      <c r="P71" s="42">
        <v>3.0000000000000001E-3</v>
      </c>
      <c r="Q71" s="42">
        <v>4.0000000000000001E-3</v>
      </c>
      <c r="R71" s="42">
        <v>4.0000000000000001E-3</v>
      </c>
      <c r="S71" s="42">
        <v>4.0000000000000001E-3</v>
      </c>
      <c r="T71" s="42">
        <v>4.0000000000000001E-3</v>
      </c>
      <c r="U71" s="42">
        <v>4.0000000000000001E-3</v>
      </c>
      <c r="V71" s="42">
        <v>4.0000000000000001E-3</v>
      </c>
      <c r="W71" s="42">
        <v>4.0000000000000001E-3</v>
      </c>
      <c r="X71" s="42">
        <v>4.0000000000000001E-3</v>
      </c>
      <c r="Y71" s="42">
        <v>4.0000000000000001E-3</v>
      </c>
      <c r="Z71" s="29">
        <v>4.0000000000000001E-3</v>
      </c>
      <c r="AA71" s="42">
        <v>3.0000000000000001E-3</v>
      </c>
      <c r="AB71" s="29">
        <v>4.0000000000000001E-3</v>
      </c>
      <c r="AC71" s="42">
        <v>4.0000000000000001E-3</v>
      </c>
      <c r="AD71" s="42">
        <v>3.0000000000000001E-3</v>
      </c>
      <c r="AE71" s="42">
        <v>3.0000000000000001E-3</v>
      </c>
      <c r="AF71" s="42">
        <v>3.0000000000000001E-3</v>
      </c>
      <c r="AG71" s="42">
        <v>3.0000000000000001E-3</v>
      </c>
      <c r="AH71" s="42">
        <v>3.0000000000000001E-3</v>
      </c>
      <c r="AI71" s="42">
        <v>3.0000000000000001E-3</v>
      </c>
    </row>
    <row r="72" spans="1:35" ht="15" x14ac:dyDescent="0.25">
      <c r="A72" s="143"/>
      <c r="B72" s="137"/>
      <c r="C72" s="26" t="s">
        <v>39</v>
      </c>
      <c r="D72" s="27">
        <f t="shared" si="8"/>
        <v>125.87499999999993</v>
      </c>
      <c r="E72" s="29">
        <v>1.325</v>
      </c>
      <c r="F72" s="29">
        <v>3.9750000000000001</v>
      </c>
      <c r="G72" s="29">
        <v>1.325</v>
      </c>
      <c r="H72" s="29">
        <v>1.325</v>
      </c>
      <c r="I72" s="29">
        <v>1.325</v>
      </c>
      <c r="J72" s="29">
        <v>3.9750000000000001</v>
      </c>
      <c r="K72" s="29">
        <v>3.9750000000000001</v>
      </c>
      <c r="L72" s="29">
        <v>1.325</v>
      </c>
      <c r="M72" s="29">
        <v>3.9750000000000001</v>
      </c>
      <c r="N72" s="29">
        <v>3.9750000000000001</v>
      </c>
      <c r="O72" s="29">
        <v>3.9750000000000001</v>
      </c>
      <c r="P72" s="29">
        <v>3.9750000000000001</v>
      </c>
      <c r="Q72" s="29">
        <v>5.3</v>
      </c>
      <c r="R72" s="29">
        <v>5.3</v>
      </c>
      <c r="S72" s="29">
        <v>5.3</v>
      </c>
      <c r="T72" s="29">
        <v>5.3</v>
      </c>
      <c r="U72" s="29">
        <v>5.3</v>
      </c>
      <c r="V72" s="29">
        <v>5.3</v>
      </c>
      <c r="W72" s="29">
        <v>5.3</v>
      </c>
      <c r="X72" s="29">
        <v>5.3</v>
      </c>
      <c r="Y72" s="29">
        <v>5.3</v>
      </c>
      <c r="Z72" s="29">
        <v>5.3</v>
      </c>
      <c r="AA72" s="29">
        <v>3.9750000000000001</v>
      </c>
      <c r="AB72" s="29">
        <v>5.3</v>
      </c>
      <c r="AC72" s="29">
        <v>5.3</v>
      </c>
      <c r="AD72" s="29">
        <v>3.9750000000000001</v>
      </c>
      <c r="AE72" s="29">
        <v>3.9750000000000001</v>
      </c>
      <c r="AF72" s="29">
        <v>3.9750000000000001</v>
      </c>
      <c r="AG72" s="29">
        <v>3.9750000000000001</v>
      </c>
      <c r="AH72" s="29">
        <v>3.9750000000000001</v>
      </c>
      <c r="AI72" s="29">
        <v>3.9750000000000001</v>
      </c>
    </row>
    <row r="73" spans="1:35" ht="15" x14ac:dyDescent="0.25">
      <c r="A73" s="142" t="s">
        <v>117</v>
      </c>
      <c r="B73" s="136" t="s">
        <v>118</v>
      </c>
      <c r="C73" s="26" t="s">
        <v>67</v>
      </c>
      <c r="D73" s="27">
        <f t="shared" si="8"/>
        <v>7.1000000000000021E-2</v>
      </c>
      <c r="E73" s="29">
        <v>1E-3</v>
      </c>
      <c r="F73" s="29">
        <v>1.2E-2</v>
      </c>
      <c r="G73" s="29">
        <v>1E-3</v>
      </c>
      <c r="H73" s="29">
        <v>1E-3</v>
      </c>
      <c r="I73" s="29">
        <v>1E-3</v>
      </c>
      <c r="J73" s="29">
        <v>1E-3</v>
      </c>
      <c r="K73" s="29">
        <v>1.2E-2</v>
      </c>
      <c r="L73" s="29">
        <v>3.0000000000000001E-3</v>
      </c>
      <c r="M73" s="29">
        <v>4.0000000000000001E-3</v>
      </c>
      <c r="N73" s="29">
        <v>1E-3</v>
      </c>
      <c r="O73" s="29">
        <v>1E-3</v>
      </c>
      <c r="P73" s="29">
        <v>1E-3</v>
      </c>
      <c r="Q73" s="29">
        <v>5.0000000000000001E-3</v>
      </c>
      <c r="R73" s="29">
        <v>2E-3</v>
      </c>
      <c r="S73" s="29">
        <v>2E-3</v>
      </c>
      <c r="T73" s="29">
        <v>2E-3</v>
      </c>
      <c r="U73" s="29">
        <v>1E-3</v>
      </c>
      <c r="V73" s="29">
        <v>1E-3</v>
      </c>
      <c r="W73" s="29">
        <v>1E-3</v>
      </c>
      <c r="X73" s="29">
        <v>1E-3</v>
      </c>
      <c r="Y73" s="29">
        <v>1E-3</v>
      </c>
      <c r="Z73" s="29"/>
      <c r="AA73" s="29">
        <v>1E-3</v>
      </c>
      <c r="AB73" s="29"/>
      <c r="AC73" s="29">
        <v>1E-3</v>
      </c>
      <c r="AD73" s="29">
        <v>1E-3</v>
      </c>
      <c r="AE73" s="29">
        <v>1E-3</v>
      </c>
      <c r="AF73" s="29">
        <v>1E-3</v>
      </c>
      <c r="AG73" s="29">
        <v>1E-3</v>
      </c>
      <c r="AH73" s="29">
        <v>5.0000000000000001E-3</v>
      </c>
      <c r="AI73" s="29">
        <v>5.0000000000000001E-3</v>
      </c>
    </row>
    <row r="74" spans="1:35" ht="15" x14ac:dyDescent="0.25">
      <c r="A74" s="143"/>
      <c r="B74" s="137"/>
      <c r="C74" s="26" t="s">
        <v>39</v>
      </c>
      <c r="D74" s="27">
        <f t="shared" si="8"/>
        <v>82.100000000000009</v>
      </c>
      <c r="E74" s="29">
        <v>1.1599999999999999</v>
      </c>
      <c r="F74" s="29">
        <v>13.875999999999999</v>
      </c>
      <c r="G74" s="29">
        <v>1.1599999999999999</v>
      </c>
      <c r="H74" s="29">
        <v>1.1599999999999999</v>
      </c>
      <c r="I74" s="29">
        <v>1.1599999999999999</v>
      </c>
      <c r="J74" s="29">
        <v>1.1559999999999999</v>
      </c>
      <c r="K74" s="29">
        <v>13.875999999999999</v>
      </c>
      <c r="L74" s="29">
        <v>3.468</v>
      </c>
      <c r="M74" s="29">
        <v>4.6239999999999997</v>
      </c>
      <c r="N74" s="29">
        <v>1.1559999999999999</v>
      </c>
      <c r="O74" s="29">
        <v>1.1559999999999999</v>
      </c>
      <c r="P74" s="29">
        <v>1.1559999999999999</v>
      </c>
      <c r="Q74" s="29">
        <v>5.78</v>
      </c>
      <c r="R74" s="29">
        <v>2.3119999999999998</v>
      </c>
      <c r="S74" s="29">
        <v>2.3119999999999998</v>
      </c>
      <c r="T74" s="29">
        <v>2.3119999999999998</v>
      </c>
      <c r="U74" s="29">
        <v>1.1559999999999999</v>
      </c>
      <c r="V74" s="29">
        <v>1.1559999999999999</v>
      </c>
      <c r="W74" s="29">
        <v>1.1559999999999999</v>
      </c>
      <c r="X74" s="29">
        <v>1.1559999999999999</v>
      </c>
      <c r="Y74" s="29">
        <v>1.1559999999999999</v>
      </c>
      <c r="Z74" s="29"/>
      <c r="AA74" s="29">
        <v>1.1559999999999999</v>
      </c>
      <c r="AB74" s="29"/>
      <c r="AC74" s="29">
        <v>1.1559999999999999</v>
      </c>
      <c r="AD74" s="29">
        <v>1.1559999999999999</v>
      </c>
      <c r="AE74" s="29">
        <v>1.1559999999999999</v>
      </c>
      <c r="AF74" s="29">
        <v>1.1559999999999999</v>
      </c>
      <c r="AG74" s="29">
        <v>1.1559999999999999</v>
      </c>
      <c r="AH74" s="29">
        <v>5.78</v>
      </c>
      <c r="AI74" s="29">
        <v>5.78</v>
      </c>
    </row>
    <row r="75" spans="1:35" ht="15" x14ac:dyDescent="0.25">
      <c r="A75" s="142" t="s">
        <v>119</v>
      </c>
      <c r="B75" s="136" t="s">
        <v>120</v>
      </c>
      <c r="C75" s="26" t="s">
        <v>67</v>
      </c>
      <c r="D75" s="27">
        <f t="shared" si="8"/>
        <v>6.3000000000000028E-2</v>
      </c>
      <c r="E75" s="29">
        <v>2E-3</v>
      </c>
      <c r="F75" s="29">
        <v>1.0999999999999999E-2</v>
      </c>
      <c r="G75" s="29">
        <v>2E-3</v>
      </c>
      <c r="H75" s="29">
        <v>2E-3</v>
      </c>
      <c r="I75" s="29">
        <v>1E-3</v>
      </c>
      <c r="J75" s="29">
        <v>1E-3</v>
      </c>
      <c r="K75" s="29">
        <v>1.0999999999999999E-2</v>
      </c>
      <c r="L75" s="29">
        <v>2E-3</v>
      </c>
      <c r="M75" s="29">
        <v>1E-3</v>
      </c>
      <c r="N75" s="29">
        <v>1E-3</v>
      </c>
      <c r="O75" s="29">
        <v>1E-3</v>
      </c>
      <c r="P75" s="29">
        <v>2E-3</v>
      </c>
      <c r="Q75" s="29">
        <v>4.0000000000000001E-3</v>
      </c>
      <c r="R75" s="29">
        <v>1E-3</v>
      </c>
      <c r="S75" s="29">
        <v>1E-3</v>
      </c>
      <c r="T75" s="29">
        <v>1E-3</v>
      </c>
      <c r="U75" s="29">
        <v>1E-3</v>
      </c>
      <c r="V75" s="29">
        <v>1E-3</v>
      </c>
      <c r="W75" s="29">
        <v>1E-3</v>
      </c>
      <c r="X75" s="29">
        <v>1E-3</v>
      </c>
      <c r="Y75" s="29">
        <v>1E-3</v>
      </c>
      <c r="Z75" s="29">
        <v>1E-3</v>
      </c>
      <c r="AA75" s="29">
        <v>1E-3</v>
      </c>
      <c r="AB75" s="29">
        <v>1E-3</v>
      </c>
      <c r="AC75" s="29">
        <v>1E-3</v>
      </c>
      <c r="AD75" s="29">
        <v>1E-3</v>
      </c>
      <c r="AE75" s="29">
        <v>1E-3</v>
      </c>
      <c r="AF75" s="29">
        <v>1E-3</v>
      </c>
      <c r="AG75" s="29">
        <v>1E-3</v>
      </c>
      <c r="AH75" s="29">
        <v>3.0000000000000001E-3</v>
      </c>
      <c r="AI75" s="29">
        <v>3.0000000000000001E-3</v>
      </c>
    </row>
    <row r="76" spans="1:35" ht="15.75" customHeight="1" thickBot="1" x14ac:dyDescent="0.3">
      <c r="A76" s="154"/>
      <c r="B76" s="180"/>
      <c r="C76" s="45" t="s">
        <v>39</v>
      </c>
      <c r="D76" s="36">
        <f t="shared" si="8"/>
        <v>87.69599999999997</v>
      </c>
      <c r="E76" s="88">
        <v>2.7839999999999998</v>
      </c>
      <c r="F76" s="88">
        <v>15.311999999999999</v>
      </c>
      <c r="G76" s="88">
        <v>2.7839999999999998</v>
      </c>
      <c r="H76" s="88">
        <v>2.7839999999999998</v>
      </c>
      <c r="I76" s="88">
        <v>1.3919999999999999</v>
      </c>
      <c r="J76" s="88">
        <v>1.3919999999999999</v>
      </c>
      <c r="K76" s="88">
        <v>15.311999999999999</v>
      </c>
      <c r="L76" s="88">
        <v>2.7839999999999998</v>
      </c>
      <c r="M76" s="88">
        <v>1.3919999999999999</v>
      </c>
      <c r="N76" s="88">
        <v>1.3919999999999999</v>
      </c>
      <c r="O76" s="88">
        <v>1.3919999999999999</v>
      </c>
      <c r="P76" s="88">
        <v>2.7839999999999998</v>
      </c>
      <c r="Q76" s="88">
        <v>5.5679999999999996</v>
      </c>
      <c r="R76" s="88">
        <v>1.3919999999999999</v>
      </c>
      <c r="S76" s="88">
        <v>1.3919999999999999</v>
      </c>
      <c r="T76" s="88">
        <v>1.3919999999999999</v>
      </c>
      <c r="U76" s="88">
        <v>1.3919999999999999</v>
      </c>
      <c r="V76" s="88">
        <v>1.3919999999999999</v>
      </c>
      <c r="W76" s="88">
        <v>1.3919999999999999</v>
      </c>
      <c r="X76" s="88">
        <v>1.3919999999999999</v>
      </c>
      <c r="Y76" s="88">
        <v>1.3919999999999999</v>
      </c>
      <c r="Z76" s="88">
        <v>1.3919999999999999</v>
      </c>
      <c r="AA76" s="88">
        <v>1.3919999999999999</v>
      </c>
      <c r="AB76" s="88">
        <v>1.3919999999999999</v>
      </c>
      <c r="AC76" s="88">
        <v>1.3919999999999999</v>
      </c>
      <c r="AD76" s="88">
        <v>1.3919999999999999</v>
      </c>
      <c r="AE76" s="88">
        <v>1.3919999999999999</v>
      </c>
      <c r="AF76" s="88">
        <v>1.3919999999999999</v>
      </c>
      <c r="AG76" s="88">
        <v>1.3919999999999999</v>
      </c>
      <c r="AH76" s="88">
        <v>4.1760000000000002</v>
      </c>
      <c r="AI76" s="88">
        <v>4.1760000000000002</v>
      </c>
    </row>
    <row r="77" spans="1:35" ht="15" x14ac:dyDescent="0.25">
      <c r="A77" s="153" t="s">
        <v>121</v>
      </c>
      <c r="B77" s="161" t="s">
        <v>122</v>
      </c>
      <c r="C77" s="46" t="s">
        <v>62</v>
      </c>
      <c r="D77" s="16">
        <f t="shared" si="8"/>
        <v>26</v>
      </c>
      <c r="E77" s="39">
        <v>0</v>
      </c>
      <c r="F77" s="39">
        <v>5</v>
      </c>
      <c r="G77" s="39"/>
      <c r="H77" s="39"/>
      <c r="I77" s="39"/>
      <c r="J77" s="39">
        <v>3</v>
      </c>
      <c r="K77" s="39">
        <v>5</v>
      </c>
      <c r="L77" s="39"/>
      <c r="M77" s="39">
        <v>2</v>
      </c>
      <c r="N77" s="39">
        <v>2</v>
      </c>
      <c r="O77" s="39"/>
      <c r="P77" s="39"/>
      <c r="Q77" s="41">
        <v>2</v>
      </c>
      <c r="R77" s="41"/>
      <c r="S77" s="41"/>
      <c r="T77" s="41">
        <v>2</v>
      </c>
      <c r="U77" s="41"/>
      <c r="V77" s="41"/>
      <c r="W77" s="41"/>
      <c r="X77" s="41"/>
      <c r="Y77" s="41"/>
      <c r="Z77" s="39"/>
      <c r="AA77" s="39"/>
      <c r="AB77" s="39"/>
      <c r="AC77" s="41">
        <v>1</v>
      </c>
      <c r="AD77" s="41"/>
      <c r="AE77" s="41"/>
      <c r="AF77" s="41"/>
      <c r="AG77" s="41"/>
      <c r="AH77" s="39">
        <v>2</v>
      </c>
      <c r="AI77" s="39">
        <v>2</v>
      </c>
    </row>
    <row r="78" spans="1:35" ht="15.75" thickBot="1" x14ac:dyDescent="0.3">
      <c r="A78" s="154"/>
      <c r="B78" s="162"/>
      <c r="C78" s="48" t="s">
        <v>39</v>
      </c>
      <c r="D78" s="36">
        <f t="shared" si="8"/>
        <v>203.93500000000003</v>
      </c>
      <c r="E78" s="51">
        <v>0</v>
      </c>
      <c r="F78" s="50">
        <v>44.984999999999999</v>
      </c>
      <c r="G78" s="50"/>
      <c r="H78" s="50"/>
      <c r="I78" s="51"/>
      <c r="J78" s="50">
        <v>22.190999999999999</v>
      </c>
      <c r="K78" s="50">
        <v>40.645000000000003</v>
      </c>
      <c r="L78" s="51"/>
      <c r="M78" s="50">
        <v>14.794</v>
      </c>
      <c r="N78" s="50">
        <v>14.794</v>
      </c>
      <c r="O78" s="50"/>
      <c r="P78" s="50"/>
      <c r="Q78" s="50">
        <v>14.794</v>
      </c>
      <c r="R78" s="50"/>
      <c r="S78" s="50"/>
      <c r="T78" s="50">
        <v>14.794</v>
      </c>
      <c r="U78" s="50"/>
      <c r="V78" s="50"/>
      <c r="W78" s="50"/>
      <c r="X78" s="50"/>
      <c r="Y78" s="50"/>
      <c r="Z78" s="50"/>
      <c r="AA78" s="50"/>
      <c r="AB78" s="50"/>
      <c r="AC78" s="50">
        <v>7.35</v>
      </c>
      <c r="AD78" s="50"/>
      <c r="AE78" s="50"/>
      <c r="AF78" s="50"/>
      <c r="AG78" s="50"/>
      <c r="AH78" s="50">
        <v>14.794</v>
      </c>
      <c r="AI78" s="50">
        <v>14.794</v>
      </c>
    </row>
    <row r="79" spans="1:35" ht="15" x14ac:dyDescent="0.25">
      <c r="A79" s="153" t="s">
        <v>123</v>
      </c>
      <c r="B79" s="164" t="s">
        <v>124</v>
      </c>
      <c r="C79" s="52" t="s">
        <v>62</v>
      </c>
      <c r="D79" s="16">
        <f t="shared" si="8"/>
        <v>511</v>
      </c>
      <c r="E79" s="62">
        <v>8</v>
      </c>
      <c r="F79" s="62">
        <v>25</v>
      </c>
      <c r="G79" s="62">
        <v>12</v>
      </c>
      <c r="H79" s="62">
        <v>12</v>
      </c>
      <c r="I79" s="62">
        <v>10</v>
      </c>
      <c r="J79" s="62">
        <v>10</v>
      </c>
      <c r="K79" s="62">
        <v>25</v>
      </c>
      <c r="L79" s="62">
        <v>10</v>
      </c>
      <c r="M79" s="62">
        <v>10</v>
      </c>
      <c r="N79" s="62">
        <v>10</v>
      </c>
      <c r="O79" s="62">
        <v>15</v>
      </c>
      <c r="P79" s="62">
        <v>15</v>
      </c>
      <c r="Q79" s="62">
        <v>15</v>
      </c>
      <c r="R79" s="62">
        <v>15</v>
      </c>
      <c r="S79" s="62">
        <v>15</v>
      </c>
      <c r="T79" s="62">
        <v>15</v>
      </c>
      <c r="U79" s="62">
        <v>15</v>
      </c>
      <c r="V79" s="62">
        <v>12</v>
      </c>
      <c r="W79" s="62">
        <v>20</v>
      </c>
      <c r="X79" s="62">
        <v>10</v>
      </c>
      <c r="Y79" s="62">
        <v>15</v>
      </c>
      <c r="Z79" s="62">
        <v>46</v>
      </c>
      <c r="AA79" s="62">
        <v>15</v>
      </c>
      <c r="AB79" s="62">
        <v>46</v>
      </c>
      <c r="AC79" s="62">
        <v>10</v>
      </c>
      <c r="AD79" s="62">
        <v>15</v>
      </c>
      <c r="AE79" s="62">
        <v>15</v>
      </c>
      <c r="AF79" s="62">
        <v>15</v>
      </c>
      <c r="AG79" s="62">
        <v>15</v>
      </c>
      <c r="AH79" s="62">
        <v>20</v>
      </c>
      <c r="AI79" s="62">
        <v>20</v>
      </c>
    </row>
    <row r="80" spans="1:35" ht="15.75" thickBot="1" x14ac:dyDescent="0.3">
      <c r="A80" s="154"/>
      <c r="B80" s="174"/>
      <c r="C80" s="45" t="s">
        <v>39</v>
      </c>
      <c r="D80" s="36">
        <f t="shared" si="8"/>
        <v>608.39600000000019</v>
      </c>
      <c r="E80" s="50">
        <v>9.5250000000000004</v>
      </c>
      <c r="F80" s="50">
        <v>29.765000000000001</v>
      </c>
      <c r="G80" s="50">
        <v>14.286</v>
      </c>
      <c r="H80" s="50">
        <v>14.286</v>
      </c>
      <c r="I80" s="50">
        <v>11.904999999999999</v>
      </c>
      <c r="J80" s="50">
        <v>11.904999999999999</v>
      </c>
      <c r="K80" s="50">
        <v>29.765000000000001</v>
      </c>
      <c r="L80" s="50">
        <v>11.904999999999999</v>
      </c>
      <c r="M80" s="50">
        <v>11.904999999999999</v>
      </c>
      <c r="N80" s="50">
        <v>11.904999999999999</v>
      </c>
      <c r="O80" s="50">
        <v>17.86</v>
      </c>
      <c r="P80" s="50">
        <v>17.86</v>
      </c>
      <c r="Q80" s="50">
        <v>17.86</v>
      </c>
      <c r="R80" s="50">
        <v>17.86</v>
      </c>
      <c r="S80" s="50">
        <v>17.86</v>
      </c>
      <c r="T80" s="50">
        <v>17.86</v>
      </c>
      <c r="U80" s="50">
        <v>17.86</v>
      </c>
      <c r="V80" s="50">
        <v>14.286</v>
      </c>
      <c r="W80" s="50">
        <v>23.812000000000001</v>
      </c>
      <c r="X80" s="50">
        <v>11.904999999999999</v>
      </c>
      <c r="Y80" s="50">
        <v>17.86</v>
      </c>
      <c r="Z80" s="50">
        <v>54.765999999999998</v>
      </c>
      <c r="AA80" s="50">
        <v>17.86</v>
      </c>
      <c r="AB80" s="50">
        <v>54.765999999999998</v>
      </c>
      <c r="AC80" s="50">
        <v>11.904999999999999</v>
      </c>
      <c r="AD80" s="50">
        <v>17.86</v>
      </c>
      <c r="AE80" s="50">
        <v>17.86</v>
      </c>
      <c r="AF80" s="50">
        <v>17.86</v>
      </c>
      <c r="AG80" s="50">
        <v>17.86</v>
      </c>
      <c r="AH80" s="50">
        <v>23.812000000000001</v>
      </c>
      <c r="AI80" s="50">
        <v>23.812000000000001</v>
      </c>
    </row>
    <row r="81" spans="1:36" s="24" customFormat="1" ht="15.75" thickBot="1" x14ac:dyDescent="0.3">
      <c r="A81" s="89" t="s">
        <v>125</v>
      </c>
      <c r="B81" s="90" t="s">
        <v>126</v>
      </c>
      <c r="C81" s="91" t="s">
        <v>39</v>
      </c>
      <c r="D81" s="80">
        <f t="shared" si="8"/>
        <v>695.75600000000009</v>
      </c>
      <c r="E81" s="81">
        <f t="shared" ref="E81:AI81" si="9">E83+E85+E87</f>
        <v>8.2219999999999995</v>
      </c>
      <c r="F81" s="81">
        <f t="shared" si="9"/>
        <v>28.480999999999998</v>
      </c>
      <c r="G81" s="81">
        <f t="shared" si="9"/>
        <v>7.8359999999999994</v>
      </c>
      <c r="H81" s="81">
        <f t="shared" si="9"/>
        <v>7.8359999999999994</v>
      </c>
      <c r="I81" s="81">
        <f t="shared" si="9"/>
        <v>8.7199999999999989</v>
      </c>
      <c r="J81" s="81">
        <f t="shared" si="9"/>
        <v>32.515999999999998</v>
      </c>
      <c r="K81" s="81">
        <f t="shared" si="9"/>
        <v>26.551000000000002</v>
      </c>
      <c r="L81" s="81">
        <f t="shared" si="9"/>
        <v>11.236000000000001</v>
      </c>
      <c r="M81" s="81">
        <f t="shared" si="9"/>
        <v>7.8359999999999994</v>
      </c>
      <c r="N81" s="81">
        <f t="shared" si="9"/>
        <v>16.901</v>
      </c>
      <c r="O81" s="81">
        <f t="shared" si="9"/>
        <v>7.8359999999999994</v>
      </c>
      <c r="P81" s="81">
        <f t="shared" si="9"/>
        <v>22.567</v>
      </c>
      <c r="Q81" s="72">
        <f t="shared" si="9"/>
        <v>7.8359999999999994</v>
      </c>
      <c r="R81" s="72">
        <f t="shared" si="9"/>
        <v>13.501999999999999</v>
      </c>
      <c r="S81" s="72">
        <f t="shared" si="9"/>
        <v>21.434000000000001</v>
      </c>
      <c r="T81" s="72">
        <f t="shared" si="9"/>
        <v>37.048000000000002</v>
      </c>
      <c r="U81" s="72">
        <f t="shared" si="9"/>
        <v>13.501999999999999</v>
      </c>
      <c r="V81" s="72">
        <f t="shared" si="9"/>
        <v>37.048000000000002</v>
      </c>
      <c r="W81" s="72">
        <f t="shared" si="9"/>
        <v>21.434000000000001</v>
      </c>
      <c r="X81" s="72">
        <f t="shared" si="9"/>
        <v>7.8359999999999994</v>
      </c>
      <c r="Y81" s="72">
        <f t="shared" si="9"/>
        <v>8.9689999999999994</v>
      </c>
      <c r="Z81" s="81">
        <f>Z83+Z85+Z87</f>
        <v>81.488</v>
      </c>
      <c r="AA81" s="81">
        <f>AA83+AA85+AA87</f>
        <v>16.901</v>
      </c>
      <c r="AB81" s="81">
        <f>AB83+AB85+AB87</f>
        <v>45.228999999999999</v>
      </c>
      <c r="AC81" s="81">
        <f>AC83+AC85+AC87</f>
        <v>16.901</v>
      </c>
      <c r="AD81" s="72">
        <f t="shared" si="9"/>
        <v>21.434000000000001</v>
      </c>
      <c r="AE81" s="72">
        <f t="shared" si="9"/>
        <v>21.434000000000001</v>
      </c>
      <c r="AF81" s="72">
        <f t="shared" si="9"/>
        <v>19.166999999999998</v>
      </c>
      <c r="AG81" s="72">
        <f t="shared" si="9"/>
        <v>45.228999999999999</v>
      </c>
      <c r="AH81" s="81">
        <f t="shared" si="9"/>
        <v>51.143000000000001</v>
      </c>
      <c r="AI81" s="81">
        <f t="shared" si="9"/>
        <v>21.683</v>
      </c>
    </row>
    <row r="82" spans="1:36" s="24" customFormat="1" ht="15" x14ac:dyDescent="0.25">
      <c r="A82" s="181">
        <v>25</v>
      </c>
      <c r="B82" s="189" t="s">
        <v>127</v>
      </c>
      <c r="C82" s="92" t="s">
        <v>67</v>
      </c>
      <c r="D82" s="53">
        <f t="shared" si="8"/>
        <v>0.19800000000000012</v>
      </c>
      <c r="E82" s="54">
        <v>3.0000000000000001E-3</v>
      </c>
      <c r="F82" s="54">
        <v>7.0000000000000001E-3</v>
      </c>
      <c r="G82" s="54">
        <v>6.0000000000000001E-3</v>
      </c>
      <c r="H82" s="54">
        <v>6.0000000000000001E-3</v>
      </c>
      <c r="I82" s="54">
        <v>5.0000000000000001E-3</v>
      </c>
      <c r="J82" s="54">
        <v>5.0000000000000001E-3</v>
      </c>
      <c r="K82" s="54">
        <v>2.1999999999999999E-2</v>
      </c>
      <c r="L82" s="54">
        <v>6.0000000000000001E-3</v>
      </c>
      <c r="M82" s="54">
        <v>6.0000000000000001E-3</v>
      </c>
      <c r="N82" s="54">
        <v>6.0000000000000001E-3</v>
      </c>
      <c r="O82" s="54">
        <v>6.0000000000000001E-3</v>
      </c>
      <c r="P82" s="54">
        <v>6.0000000000000001E-3</v>
      </c>
      <c r="Q82" s="54">
        <v>6.0000000000000001E-3</v>
      </c>
      <c r="R82" s="54">
        <v>6.0000000000000001E-3</v>
      </c>
      <c r="S82" s="54">
        <v>6.0000000000000001E-3</v>
      </c>
      <c r="T82" s="54">
        <v>5.0000000000000001E-3</v>
      </c>
      <c r="U82" s="54">
        <v>6.0000000000000001E-3</v>
      </c>
      <c r="V82" s="54">
        <v>5.0000000000000001E-3</v>
      </c>
      <c r="W82" s="54">
        <v>6.0000000000000001E-3</v>
      </c>
      <c r="X82" s="54">
        <v>6.0000000000000001E-3</v>
      </c>
      <c r="Y82" s="54">
        <v>6.0000000000000001E-3</v>
      </c>
      <c r="Z82" s="54">
        <v>6.0000000000000001E-3</v>
      </c>
      <c r="AA82" s="54">
        <v>6.0000000000000001E-3</v>
      </c>
      <c r="AB82" s="54">
        <v>6.0000000000000001E-3</v>
      </c>
      <c r="AC82" s="54">
        <v>6.0000000000000001E-3</v>
      </c>
      <c r="AD82" s="54">
        <v>6.0000000000000001E-3</v>
      </c>
      <c r="AE82" s="54">
        <v>6.0000000000000001E-3</v>
      </c>
      <c r="AF82" s="54">
        <v>6.0000000000000001E-3</v>
      </c>
      <c r="AG82" s="54">
        <v>6.0000000000000001E-3</v>
      </c>
      <c r="AH82" s="54">
        <v>7.0000000000000001E-3</v>
      </c>
      <c r="AI82" s="54">
        <v>7.0000000000000001E-3</v>
      </c>
    </row>
    <row r="83" spans="1:36" s="24" customFormat="1" ht="15.75" thickBot="1" x14ac:dyDescent="0.3">
      <c r="A83" s="182"/>
      <c r="B83" s="190"/>
      <c r="C83" s="93" t="s">
        <v>39</v>
      </c>
      <c r="D83" s="36">
        <f t="shared" si="8"/>
        <v>49.302000000000007</v>
      </c>
      <c r="E83" s="49">
        <v>0.747</v>
      </c>
      <c r="F83" s="49">
        <v>1.7430000000000001</v>
      </c>
      <c r="G83" s="49">
        <v>1.494</v>
      </c>
      <c r="H83" s="49">
        <v>1.494</v>
      </c>
      <c r="I83" s="49">
        <v>1.2450000000000001</v>
      </c>
      <c r="J83" s="49">
        <v>1.2450000000000001</v>
      </c>
      <c r="K83" s="49">
        <v>5.4779999999999998</v>
      </c>
      <c r="L83" s="49">
        <v>1.494</v>
      </c>
      <c r="M83" s="49">
        <v>1.494</v>
      </c>
      <c r="N83" s="49">
        <v>1.494</v>
      </c>
      <c r="O83" s="49">
        <v>1.494</v>
      </c>
      <c r="P83" s="49">
        <v>1.494</v>
      </c>
      <c r="Q83" s="49">
        <v>1.494</v>
      </c>
      <c r="R83" s="49">
        <v>1.494</v>
      </c>
      <c r="S83" s="49">
        <v>1.494</v>
      </c>
      <c r="T83" s="49">
        <v>1.2450000000000001</v>
      </c>
      <c r="U83" s="49">
        <v>1.494</v>
      </c>
      <c r="V83" s="49">
        <v>1.2450000000000001</v>
      </c>
      <c r="W83" s="49">
        <v>1.494</v>
      </c>
      <c r="X83" s="49">
        <v>1.494</v>
      </c>
      <c r="Y83" s="49">
        <v>1.494</v>
      </c>
      <c r="Z83" s="49">
        <v>1.494</v>
      </c>
      <c r="AA83" s="49">
        <v>1.494</v>
      </c>
      <c r="AB83" s="49">
        <v>1.494</v>
      </c>
      <c r="AC83" s="49">
        <v>1.494</v>
      </c>
      <c r="AD83" s="49">
        <v>1.494</v>
      </c>
      <c r="AE83" s="49">
        <v>1.494</v>
      </c>
      <c r="AF83" s="49">
        <v>1.494</v>
      </c>
      <c r="AG83" s="49">
        <v>1.494</v>
      </c>
      <c r="AH83" s="49">
        <v>1.7430000000000001</v>
      </c>
      <c r="AI83" s="49">
        <v>1.7430000000000001</v>
      </c>
    </row>
    <row r="84" spans="1:36" s="24" customFormat="1" ht="15" customHeight="1" x14ac:dyDescent="0.25">
      <c r="A84" s="181">
        <v>26</v>
      </c>
      <c r="B84" s="183" t="s">
        <v>128</v>
      </c>
      <c r="C84" s="94" t="s">
        <v>62</v>
      </c>
      <c r="D84" s="16">
        <f t="shared" si="8"/>
        <v>459</v>
      </c>
      <c r="E84" s="39">
        <v>3</v>
      </c>
      <c r="F84" s="39">
        <v>20</v>
      </c>
      <c r="G84" s="39">
        <v>2</v>
      </c>
      <c r="H84" s="39">
        <v>2</v>
      </c>
      <c r="I84" s="39">
        <v>3</v>
      </c>
      <c r="J84" s="39">
        <v>24</v>
      </c>
      <c r="K84" s="39">
        <v>15</v>
      </c>
      <c r="L84" s="39">
        <v>5</v>
      </c>
      <c r="M84" s="39">
        <v>2</v>
      </c>
      <c r="N84" s="39">
        <v>10</v>
      </c>
      <c r="O84" s="39">
        <v>2</v>
      </c>
      <c r="P84" s="39">
        <v>15</v>
      </c>
      <c r="Q84" s="41">
        <v>2</v>
      </c>
      <c r="R84" s="41">
        <v>7</v>
      </c>
      <c r="S84" s="41">
        <v>14</v>
      </c>
      <c r="T84" s="41">
        <v>28</v>
      </c>
      <c r="U84" s="41">
        <v>7</v>
      </c>
      <c r="V84" s="41">
        <v>28</v>
      </c>
      <c r="W84" s="41">
        <v>14</v>
      </c>
      <c r="X84" s="41">
        <v>2</v>
      </c>
      <c r="Y84" s="41">
        <v>3</v>
      </c>
      <c r="Z84" s="39">
        <v>67</v>
      </c>
      <c r="AA84" s="39">
        <v>10</v>
      </c>
      <c r="AB84" s="39">
        <v>35</v>
      </c>
      <c r="AC84" s="39">
        <v>10</v>
      </c>
      <c r="AD84" s="41">
        <v>14</v>
      </c>
      <c r="AE84" s="41">
        <v>14</v>
      </c>
      <c r="AF84" s="41">
        <v>12</v>
      </c>
      <c r="AG84" s="41">
        <v>35</v>
      </c>
      <c r="AH84" s="39">
        <v>40</v>
      </c>
      <c r="AI84" s="39">
        <v>14</v>
      </c>
    </row>
    <row r="85" spans="1:36" s="24" customFormat="1" ht="15.75" thickBot="1" x14ac:dyDescent="0.3">
      <c r="A85" s="182"/>
      <c r="B85" s="184"/>
      <c r="C85" s="95" t="s">
        <v>39</v>
      </c>
      <c r="D85" s="36">
        <f t="shared" si="8"/>
        <v>520.09799999999996</v>
      </c>
      <c r="E85" s="50">
        <v>3.399</v>
      </c>
      <c r="F85" s="50">
        <v>22.661999999999999</v>
      </c>
      <c r="G85" s="50">
        <v>2.266</v>
      </c>
      <c r="H85" s="50">
        <v>2.266</v>
      </c>
      <c r="I85" s="50">
        <v>3.399</v>
      </c>
      <c r="J85" s="50">
        <v>27.195</v>
      </c>
      <c r="K85" s="50">
        <v>16.997</v>
      </c>
      <c r="L85" s="50">
        <v>5.6660000000000004</v>
      </c>
      <c r="M85" s="50">
        <v>2.266</v>
      </c>
      <c r="N85" s="50">
        <v>11.331</v>
      </c>
      <c r="O85" s="50">
        <v>2.266</v>
      </c>
      <c r="P85" s="50">
        <v>16.997</v>
      </c>
      <c r="Q85" s="50">
        <v>2.266</v>
      </c>
      <c r="R85" s="50">
        <v>7.9320000000000004</v>
      </c>
      <c r="S85" s="50">
        <v>15.864000000000001</v>
      </c>
      <c r="T85" s="50">
        <v>31.727</v>
      </c>
      <c r="U85" s="50">
        <v>7.9320000000000004</v>
      </c>
      <c r="V85" s="50">
        <v>31.727</v>
      </c>
      <c r="W85" s="50">
        <v>15.864000000000001</v>
      </c>
      <c r="X85" s="50">
        <v>2.266</v>
      </c>
      <c r="Y85" s="50">
        <v>3.399</v>
      </c>
      <c r="Z85" s="50">
        <v>75.918000000000006</v>
      </c>
      <c r="AA85" s="50">
        <v>11.331</v>
      </c>
      <c r="AB85" s="50">
        <v>39.658999999999999</v>
      </c>
      <c r="AC85" s="50">
        <v>11.331</v>
      </c>
      <c r="AD85" s="50">
        <v>15.864000000000001</v>
      </c>
      <c r="AE85" s="50">
        <v>15.864000000000001</v>
      </c>
      <c r="AF85" s="29">
        <v>13.597</v>
      </c>
      <c r="AG85" s="50">
        <v>39.658999999999999</v>
      </c>
      <c r="AH85" s="50">
        <v>45.323999999999998</v>
      </c>
      <c r="AI85" s="50">
        <v>15.864000000000001</v>
      </c>
    </row>
    <row r="86" spans="1:36" s="24" customFormat="1" ht="15" x14ac:dyDescent="0.25">
      <c r="A86" s="185" t="s">
        <v>129</v>
      </c>
      <c r="B86" s="187" t="s">
        <v>130</v>
      </c>
      <c r="C86" s="92" t="s">
        <v>62</v>
      </c>
      <c r="D86" s="16">
        <f t="shared" si="8"/>
        <v>31</v>
      </c>
      <c r="E86" s="39">
        <v>1</v>
      </c>
      <c r="F86" s="39">
        <v>1</v>
      </c>
      <c r="G86" s="39">
        <v>1</v>
      </c>
      <c r="H86" s="39">
        <v>1</v>
      </c>
      <c r="I86" s="39">
        <v>1</v>
      </c>
      <c r="J86" s="39">
        <v>1</v>
      </c>
      <c r="K86" s="39">
        <v>1</v>
      </c>
      <c r="L86" s="39">
        <v>1</v>
      </c>
      <c r="M86" s="39">
        <v>1</v>
      </c>
      <c r="N86" s="39">
        <v>1</v>
      </c>
      <c r="O86" s="39">
        <v>1</v>
      </c>
      <c r="P86" s="39">
        <v>1</v>
      </c>
      <c r="Q86" s="39">
        <v>1</v>
      </c>
      <c r="R86" s="39">
        <v>1</v>
      </c>
      <c r="S86" s="39">
        <v>1</v>
      </c>
      <c r="T86" s="39">
        <v>1</v>
      </c>
      <c r="U86" s="39">
        <v>1</v>
      </c>
      <c r="V86" s="39">
        <v>1</v>
      </c>
      <c r="W86" s="39">
        <v>1</v>
      </c>
      <c r="X86" s="39">
        <v>1</v>
      </c>
      <c r="Y86" s="39">
        <v>1</v>
      </c>
      <c r="Z86" s="39">
        <v>1</v>
      </c>
      <c r="AA86" s="39">
        <v>1</v>
      </c>
      <c r="AB86" s="39">
        <v>1</v>
      </c>
      <c r="AC86" s="39">
        <v>1</v>
      </c>
      <c r="AD86" s="39">
        <v>1</v>
      </c>
      <c r="AE86" s="39">
        <v>1</v>
      </c>
      <c r="AF86" s="39">
        <v>1</v>
      </c>
      <c r="AG86" s="39">
        <v>1</v>
      </c>
      <c r="AH86" s="39">
        <v>1</v>
      </c>
      <c r="AI86" s="39">
        <v>1</v>
      </c>
      <c r="AJ86" s="39"/>
    </row>
    <row r="87" spans="1:36" s="24" customFormat="1" ht="15.75" thickBot="1" x14ac:dyDescent="0.3">
      <c r="A87" s="186"/>
      <c r="B87" s="188"/>
      <c r="C87" s="93" t="s">
        <v>39</v>
      </c>
      <c r="D87" s="36">
        <f t="shared" si="8"/>
        <v>126.3559999999999</v>
      </c>
      <c r="E87" s="50">
        <v>4.0759999999999996</v>
      </c>
      <c r="F87" s="50">
        <v>4.0759999999999996</v>
      </c>
      <c r="G87" s="50">
        <v>4.0759999999999996</v>
      </c>
      <c r="H87" s="50">
        <v>4.0759999999999996</v>
      </c>
      <c r="I87" s="50">
        <v>4.0759999999999996</v>
      </c>
      <c r="J87" s="50">
        <v>4.0759999999999996</v>
      </c>
      <c r="K87" s="50">
        <v>4.0759999999999996</v>
      </c>
      <c r="L87" s="50">
        <v>4.0759999999999996</v>
      </c>
      <c r="M87" s="50">
        <v>4.0759999999999996</v>
      </c>
      <c r="N87" s="50">
        <v>4.0759999999999996</v>
      </c>
      <c r="O87" s="50">
        <v>4.0759999999999996</v>
      </c>
      <c r="P87" s="50">
        <v>4.0759999999999996</v>
      </c>
      <c r="Q87" s="50">
        <v>4.0759999999999996</v>
      </c>
      <c r="R87" s="50">
        <v>4.0759999999999996</v>
      </c>
      <c r="S87" s="50">
        <v>4.0759999999999996</v>
      </c>
      <c r="T87" s="50">
        <v>4.0759999999999996</v>
      </c>
      <c r="U87" s="50">
        <v>4.0759999999999996</v>
      </c>
      <c r="V87" s="50">
        <v>4.0759999999999996</v>
      </c>
      <c r="W87" s="50">
        <v>4.0759999999999996</v>
      </c>
      <c r="X87" s="50">
        <v>4.0759999999999996</v>
      </c>
      <c r="Y87" s="50">
        <v>4.0759999999999996</v>
      </c>
      <c r="Z87" s="50">
        <v>4.0759999999999996</v>
      </c>
      <c r="AA87" s="50">
        <v>4.0759999999999996</v>
      </c>
      <c r="AB87" s="50">
        <v>4.0759999999999996</v>
      </c>
      <c r="AC87" s="50">
        <v>4.0759999999999996</v>
      </c>
      <c r="AD87" s="50">
        <v>4.0759999999999996</v>
      </c>
      <c r="AE87" s="50">
        <v>4.0759999999999996</v>
      </c>
      <c r="AF87" s="50">
        <v>4.0759999999999996</v>
      </c>
      <c r="AG87" s="50">
        <v>4.0759999999999996</v>
      </c>
      <c r="AH87" s="50">
        <v>4.0759999999999996</v>
      </c>
      <c r="AI87" s="50">
        <v>4.0759999999999996</v>
      </c>
      <c r="AJ87" s="50"/>
    </row>
    <row r="88" spans="1:36" s="24" customFormat="1" ht="33.6" customHeight="1" thickBot="1" x14ac:dyDescent="0.25">
      <c r="A88" s="89" t="s">
        <v>131</v>
      </c>
      <c r="B88" s="96" t="s">
        <v>132</v>
      </c>
      <c r="C88" s="97" t="s">
        <v>39</v>
      </c>
      <c r="D88" s="98">
        <f t="shared" si="8"/>
        <v>0</v>
      </c>
      <c r="E88" s="98">
        <f t="shared" ref="E88:P88" si="10">E89+E90</f>
        <v>0</v>
      </c>
      <c r="F88" s="98">
        <f t="shared" si="10"/>
        <v>0</v>
      </c>
      <c r="G88" s="98">
        <f t="shared" si="10"/>
        <v>0</v>
      </c>
      <c r="H88" s="98">
        <f t="shared" si="10"/>
        <v>0</v>
      </c>
      <c r="I88" s="98">
        <f t="shared" si="10"/>
        <v>0</v>
      </c>
      <c r="J88" s="98">
        <f t="shared" si="10"/>
        <v>0</v>
      </c>
      <c r="K88" s="98">
        <f t="shared" si="10"/>
        <v>0</v>
      </c>
      <c r="L88" s="98">
        <f t="shared" si="10"/>
        <v>0</v>
      </c>
      <c r="M88" s="98">
        <f t="shared" si="10"/>
        <v>0</v>
      </c>
      <c r="N88" s="98">
        <f t="shared" si="10"/>
        <v>0</v>
      </c>
      <c r="O88" s="98">
        <f t="shared" si="10"/>
        <v>0</v>
      </c>
      <c r="P88" s="98">
        <f t="shared" si="10"/>
        <v>0</v>
      </c>
      <c r="Q88" s="99">
        <f>Q89</f>
        <v>0</v>
      </c>
      <c r="R88" s="99">
        <f>R89</f>
        <v>0</v>
      </c>
      <c r="S88" s="100">
        <f t="shared" ref="S88:AI88" si="11">S89+S90</f>
        <v>0</v>
      </c>
      <c r="T88" s="100">
        <f t="shared" si="11"/>
        <v>0</v>
      </c>
      <c r="U88" s="100">
        <f t="shared" si="11"/>
        <v>0</v>
      </c>
      <c r="V88" s="100">
        <f t="shared" si="11"/>
        <v>0</v>
      </c>
      <c r="W88" s="100">
        <f t="shared" si="11"/>
        <v>0</v>
      </c>
      <c r="X88" s="100">
        <f t="shared" si="11"/>
        <v>0</v>
      </c>
      <c r="Y88" s="100">
        <f t="shared" si="11"/>
        <v>0</v>
      </c>
      <c r="Z88" s="98">
        <f>Z89+Z90</f>
        <v>0</v>
      </c>
      <c r="AA88" s="98">
        <f>AA89+AA90</f>
        <v>0</v>
      </c>
      <c r="AB88" s="98">
        <f>AB89+AB90</f>
        <v>0</v>
      </c>
      <c r="AC88" s="98">
        <f>AC89+AC90</f>
        <v>0</v>
      </c>
      <c r="AD88" s="98">
        <f t="shared" si="11"/>
        <v>0</v>
      </c>
      <c r="AE88" s="98">
        <f t="shared" si="11"/>
        <v>0</v>
      </c>
      <c r="AF88" s="98">
        <f t="shared" si="11"/>
        <v>0</v>
      </c>
      <c r="AG88" s="98">
        <f t="shared" si="11"/>
        <v>0</v>
      </c>
      <c r="AH88" s="98">
        <f t="shared" si="11"/>
        <v>0</v>
      </c>
      <c r="AI88" s="98">
        <f t="shared" si="11"/>
        <v>0</v>
      </c>
    </row>
    <row r="89" spans="1:36" s="24" customFormat="1" ht="15.75" thickBot="1" x14ac:dyDescent="0.3">
      <c r="A89" s="101" t="s">
        <v>133</v>
      </c>
      <c r="B89" s="102" t="s">
        <v>134</v>
      </c>
      <c r="C89" s="103" t="s">
        <v>39</v>
      </c>
      <c r="D89" s="104">
        <f t="shared" si="8"/>
        <v>0</v>
      </c>
      <c r="E89" s="105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105">
        <v>0</v>
      </c>
      <c r="R89" s="105">
        <v>0</v>
      </c>
      <c r="S89" s="105">
        <v>0</v>
      </c>
      <c r="T89" s="105">
        <v>0</v>
      </c>
      <c r="U89" s="105">
        <v>0</v>
      </c>
      <c r="V89" s="105">
        <v>0</v>
      </c>
      <c r="W89" s="105">
        <v>0</v>
      </c>
      <c r="X89" s="105">
        <v>0</v>
      </c>
      <c r="Y89" s="105">
        <v>0</v>
      </c>
      <c r="Z89" s="106">
        <v>0</v>
      </c>
      <c r="AA89" s="106">
        <v>0</v>
      </c>
      <c r="AB89" s="106"/>
      <c r="AC89" s="106"/>
      <c r="AD89" s="105">
        <v>0</v>
      </c>
      <c r="AE89" s="105">
        <v>0</v>
      </c>
      <c r="AF89" s="105">
        <v>0</v>
      </c>
      <c r="AG89" s="105">
        <v>0</v>
      </c>
      <c r="AH89" s="106">
        <v>0</v>
      </c>
      <c r="AI89" s="106">
        <v>0</v>
      </c>
    </row>
    <row r="90" spans="1:36" s="24" customFormat="1" ht="15.75" thickBot="1" x14ac:dyDescent="0.3">
      <c r="A90" s="101" t="s">
        <v>135</v>
      </c>
      <c r="B90" s="102" t="s">
        <v>136</v>
      </c>
      <c r="C90" s="107" t="s">
        <v>39</v>
      </c>
      <c r="D90" s="104">
        <f t="shared" si="8"/>
        <v>0</v>
      </c>
      <c r="E90" s="108">
        <v>0</v>
      </c>
      <c r="F90" s="108">
        <v>0</v>
      </c>
      <c r="G90" s="108">
        <v>0</v>
      </c>
      <c r="H90" s="108">
        <v>0</v>
      </c>
      <c r="I90" s="108">
        <v>0</v>
      </c>
      <c r="J90" s="108">
        <v>0</v>
      </c>
      <c r="K90" s="109">
        <v>0</v>
      </c>
      <c r="L90" s="108">
        <v>0</v>
      </c>
      <c r="M90" s="108">
        <v>0</v>
      </c>
      <c r="N90" s="108">
        <v>0</v>
      </c>
      <c r="O90" s="108">
        <v>0</v>
      </c>
      <c r="P90" s="108">
        <v>0</v>
      </c>
      <c r="Q90" s="110">
        <v>0</v>
      </c>
      <c r="R90" s="110">
        <v>0</v>
      </c>
      <c r="S90" s="110">
        <v>0</v>
      </c>
      <c r="T90" s="110"/>
      <c r="U90" s="110"/>
      <c r="V90" s="110"/>
      <c r="W90" s="111">
        <v>0</v>
      </c>
      <c r="X90" s="110"/>
      <c r="Y90" s="110"/>
      <c r="Z90" s="112">
        <v>0</v>
      </c>
      <c r="AA90" s="112">
        <v>0</v>
      </c>
      <c r="AB90" s="112"/>
      <c r="AC90" s="112"/>
      <c r="AD90" s="110">
        <v>0</v>
      </c>
      <c r="AE90" s="110"/>
      <c r="AF90" s="110">
        <v>0</v>
      </c>
      <c r="AG90" s="110">
        <v>0</v>
      </c>
      <c r="AH90" s="112">
        <v>0</v>
      </c>
      <c r="AI90" s="112">
        <v>0</v>
      </c>
    </row>
    <row r="91" spans="1:36" s="24" customFormat="1" ht="15.75" thickBot="1" x14ac:dyDescent="0.3">
      <c r="A91" s="79" t="s">
        <v>137</v>
      </c>
      <c r="B91" s="113" t="s">
        <v>138</v>
      </c>
      <c r="C91" s="12" t="s">
        <v>39</v>
      </c>
      <c r="D91" s="114">
        <f t="shared" si="8"/>
        <v>1307.537</v>
      </c>
      <c r="E91" s="82">
        <v>15.8</v>
      </c>
      <c r="F91" s="82">
        <f>84.86+40.99</f>
        <v>125.85</v>
      </c>
      <c r="G91" s="82">
        <v>13.8</v>
      </c>
      <c r="H91" s="82">
        <v>13.8</v>
      </c>
      <c r="I91" s="82">
        <v>8.3000000000000007</v>
      </c>
      <c r="J91" s="82">
        <v>11.8</v>
      </c>
      <c r="K91" s="82">
        <v>51</v>
      </c>
      <c r="L91" s="82">
        <v>10.36</v>
      </c>
      <c r="M91" s="82">
        <v>15.2</v>
      </c>
      <c r="N91" s="82">
        <v>8.1999999999999993</v>
      </c>
      <c r="O91" s="82">
        <v>23.15</v>
      </c>
      <c r="P91" s="82">
        <v>35.1</v>
      </c>
      <c r="Q91" s="82">
        <v>40.299999999999997</v>
      </c>
      <c r="R91" s="82">
        <v>26.54</v>
      </c>
      <c r="S91" s="82">
        <v>26.9</v>
      </c>
      <c r="T91" s="82">
        <v>26.8</v>
      </c>
      <c r="U91" s="82">
        <v>27</v>
      </c>
      <c r="V91" s="82">
        <v>27</v>
      </c>
      <c r="W91" s="82">
        <v>34.6</v>
      </c>
      <c r="X91" s="82">
        <v>35.200000000000003</v>
      </c>
      <c r="Y91" s="82">
        <v>33</v>
      </c>
      <c r="Z91" s="82">
        <v>205.45</v>
      </c>
      <c r="AA91" s="82">
        <v>28.3</v>
      </c>
      <c r="AB91" s="82">
        <f>180.4+51.037</f>
        <v>231.43700000000001</v>
      </c>
      <c r="AC91" s="82">
        <v>25.5</v>
      </c>
      <c r="AD91" s="82">
        <v>25.55</v>
      </c>
      <c r="AE91" s="82">
        <v>33.9</v>
      </c>
      <c r="AF91" s="82">
        <v>31.6</v>
      </c>
      <c r="AG91" s="82">
        <v>18.5</v>
      </c>
      <c r="AH91" s="82">
        <v>46.8</v>
      </c>
      <c r="AI91" s="82">
        <v>50.8</v>
      </c>
    </row>
    <row r="92" spans="1:36" s="24" customFormat="1" ht="15.75" thickBot="1" x14ac:dyDescent="0.3">
      <c r="A92" s="115"/>
      <c r="B92" s="116" t="s">
        <v>139</v>
      </c>
      <c r="C92" s="117" t="s">
        <v>39</v>
      </c>
      <c r="D92" s="80">
        <f>E92+F92+G92+H92+I92+J92+K92+L92+M92+N92+O92+P92+Q92+R92+S92+T92+U92+V92+W92+X92+Y92+Z92+AA92+AB92+AC92+AD92+AE92+AF92+AG92+AH92+AI92</f>
        <v>11556.999999999998</v>
      </c>
      <c r="E92" s="118">
        <f t="shared" ref="E92:AG92" si="12">E5+E66+E81+E88+E91</f>
        <v>66.956000000000003</v>
      </c>
      <c r="F92" s="118">
        <f t="shared" si="12"/>
        <v>790.32899999999995</v>
      </c>
      <c r="G92" s="118">
        <f t="shared" si="12"/>
        <v>44.414999999999999</v>
      </c>
      <c r="H92" s="118">
        <f t="shared" si="12"/>
        <v>89.10499999999999</v>
      </c>
      <c r="I92" s="118">
        <f t="shared" si="12"/>
        <v>157.386</v>
      </c>
      <c r="J92" s="118">
        <f t="shared" si="12"/>
        <v>342.22</v>
      </c>
      <c r="K92" s="118">
        <f t="shared" si="12"/>
        <v>198.86500000000001</v>
      </c>
      <c r="L92" s="118">
        <f t="shared" si="12"/>
        <v>126.22200000000001</v>
      </c>
      <c r="M92" s="118">
        <f t="shared" si="12"/>
        <v>481.27600000000001</v>
      </c>
      <c r="N92" s="118">
        <f t="shared" si="12"/>
        <v>62.86</v>
      </c>
      <c r="O92" s="118">
        <f t="shared" si="12"/>
        <v>59.905999999999999</v>
      </c>
      <c r="P92" s="118">
        <f t="shared" si="12"/>
        <v>464.31600000000003</v>
      </c>
      <c r="Q92" s="118">
        <f t="shared" si="12"/>
        <v>911.1389999999999</v>
      </c>
      <c r="R92" s="118">
        <f t="shared" si="12"/>
        <v>306.71700000000004</v>
      </c>
      <c r="S92" s="118">
        <f t="shared" si="12"/>
        <v>237.83500000000001</v>
      </c>
      <c r="T92" s="118">
        <f t="shared" si="12"/>
        <v>257.81700000000001</v>
      </c>
      <c r="U92" s="118">
        <f t="shared" si="12"/>
        <v>376.09699999999998</v>
      </c>
      <c r="V92" s="118">
        <f t="shared" si="12"/>
        <v>237.16900000000001</v>
      </c>
      <c r="W92" s="118">
        <f t="shared" si="12"/>
        <v>399.13100000000003</v>
      </c>
      <c r="X92" s="118">
        <f t="shared" si="12"/>
        <v>67.325999999999993</v>
      </c>
      <c r="Y92" s="118">
        <f t="shared" si="12"/>
        <v>259.69200000000001</v>
      </c>
      <c r="Z92" s="118">
        <f>Z5+Z66+Z81+Z88+Z91</f>
        <v>1835.5220000000002</v>
      </c>
      <c r="AA92" s="118">
        <f>AA5+AA66+AA81+AA88+AA91</f>
        <v>116.496</v>
      </c>
      <c r="AB92" s="118">
        <f>AB5+AB66+AB81+AB88+AB91</f>
        <v>1386.5</v>
      </c>
      <c r="AC92" s="118">
        <f>AC5+AC66+AC81+AC88+AC91</f>
        <v>336.24099999999999</v>
      </c>
      <c r="AD92" s="118">
        <f t="shared" si="12"/>
        <v>370.87900000000008</v>
      </c>
      <c r="AE92" s="118">
        <f t="shared" si="12"/>
        <v>82.931999999999988</v>
      </c>
      <c r="AF92" s="118">
        <f t="shared" si="12"/>
        <v>246.98699999999999</v>
      </c>
      <c r="AG92" s="118">
        <f t="shared" si="12"/>
        <v>415.47</v>
      </c>
      <c r="AH92" s="118">
        <f>AH5+AH66+AH81+AH88+AH91</f>
        <v>664.02699999999993</v>
      </c>
      <c r="AI92" s="118">
        <f>AI5+AI66+AI81+AI88+AI91</f>
        <v>165.16699999999997</v>
      </c>
    </row>
    <row r="93" spans="1:36" x14ac:dyDescent="0.2">
      <c r="R93" s="119"/>
    </row>
  </sheetData>
  <mergeCells count="79">
    <mergeCell ref="A84:A85"/>
    <mergeCell ref="B84:B85"/>
    <mergeCell ref="A86:A87"/>
    <mergeCell ref="B86:B87"/>
    <mergeCell ref="A77:A78"/>
    <mergeCell ref="B77:B78"/>
    <mergeCell ref="A79:A80"/>
    <mergeCell ref="B79:B80"/>
    <mergeCell ref="A82:A83"/>
    <mergeCell ref="B82:B83"/>
    <mergeCell ref="A71:A72"/>
    <mergeCell ref="B71:B72"/>
    <mergeCell ref="A73:A74"/>
    <mergeCell ref="B73:B74"/>
    <mergeCell ref="A75:A76"/>
    <mergeCell ref="B75:B76"/>
    <mergeCell ref="A69:A70"/>
    <mergeCell ref="B69:B70"/>
    <mergeCell ref="A56:A57"/>
    <mergeCell ref="B56:B57"/>
    <mergeCell ref="A58:A59"/>
    <mergeCell ref="B58:B59"/>
    <mergeCell ref="A60:A61"/>
    <mergeCell ref="B60:B61"/>
    <mergeCell ref="A62:A63"/>
    <mergeCell ref="B62:B63"/>
    <mergeCell ref="B64:B65"/>
    <mergeCell ref="A67:A68"/>
    <mergeCell ref="B67:B68"/>
    <mergeCell ref="A50:A51"/>
    <mergeCell ref="B50:B51"/>
    <mergeCell ref="A52:A53"/>
    <mergeCell ref="B52:B53"/>
    <mergeCell ref="A54:A55"/>
    <mergeCell ref="B54:B55"/>
    <mergeCell ref="A44:A45"/>
    <mergeCell ref="B44:B45"/>
    <mergeCell ref="A46:A47"/>
    <mergeCell ref="B46:B47"/>
    <mergeCell ref="A48:A49"/>
    <mergeCell ref="B48:B49"/>
    <mergeCell ref="A38:A39"/>
    <mergeCell ref="B38:B39"/>
    <mergeCell ref="A40:A41"/>
    <mergeCell ref="B40:B41"/>
    <mergeCell ref="A42:A43"/>
    <mergeCell ref="B42:B43"/>
    <mergeCell ref="A32:A33"/>
    <mergeCell ref="B32:B33"/>
    <mergeCell ref="A34:A35"/>
    <mergeCell ref="B34:B35"/>
    <mergeCell ref="A36:A37"/>
    <mergeCell ref="B36:B37"/>
    <mergeCell ref="A25:A26"/>
    <mergeCell ref="B25:B26"/>
    <mergeCell ref="A27:A28"/>
    <mergeCell ref="B27:B28"/>
    <mergeCell ref="A29:A31"/>
    <mergeCell ref="B29:B31"/>
    <mergeCell ref="A18:A19"/>
    <mergeCell ref="B18:B19"/>
    <mergeCell ref="A20:A21"/>
    <mergeCell ref="B20:B21"/>
    <mergeCell ref="A22:A23"/>
    <mergeCell ref="B22:B23"/>
    <mergeCell ref="A11:A12"/>
    <mergeCell ref="B11:B12"/>
    <mergeCell ref="A14:A15"/>
    <mergeCell ref="B14:B15"/>
    <mergeCell ref="A16:A17"/>
    <mergeCell ref="B16:B17"/>
    <mergeCell ref="A9:A10"/>
    <mergeCell ref="B9:B10"/>
    <mergeCell ref="AE3:AE4"/>
    <mergeCell ref="A3:A4"/>
    <mergeCell ref="B3:B4"/>
    <mergeCell ref="C3:C4"/>
    <mergeCell ref="D3:D4"/>
    <mergeCell ref="A6:A8"/>
  </mergeCells>
  <pageMargins left="0.19685039370078741" right="0.11811023622047245" top="0.19685039370078741" bottom="0.15748031496062992" header="0" footer="0"/>
  <pageSetup paperSize="9" scale="55"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3"/>
  <sheetViews>
    <sheetView topLeftCell="B1" workbookViewId="0">
      <pane xSplit="2" ySplit="5" topLeftCell="D40" activePane="bottomRight" state="frozen"/>
      <selection activeCell="B1" sqref="B1"/>
      <selection pane="topRight" activeCell="D1" sqref="D1"/>
      <selection pane="bottomLeft" activeCell="B6" sqref="B6"/>
      <selection pane="bottomRight" activeCell="AK4" sqref="AK4"/>
    </sheetView>
  </sheetViews>
  <sheetFormatPr defaultColWidth="8.85546875" defaultRowHeight="12.75" x14ac:dyDescent="0.2"/>
  <cols>
    <col min="1" max="1" width="6.28515625" customWidth="1"/>
    <col min="2" max="2" width="46.7109375" customWidth="1"/>
    <col min="3" max="3" width="12.5703125" customWidth="1"/>
    <col min="4" max="4" width="13" hidden="1" customWidth="1"/>
    <col min="5" max="6" width="11.42578125" hidden="1" customWidth="1"/>
    <col min="7" max="7" width="8.5703125" hidden="1" customWidth="1"/>
    <col min="8" max="8" width="8.85546875" hidden="1" customWidth="1"/>
    <col min="9" max="9" width="9" hidden="1" customWidth="1"/>
    <col min="10" max="10" width="8.85546875" hidden="1" customWidth="1"/>
    <col min="11" max="12" width="8.42578125" hidden="1" customWidth="1"/>
    <col min="13" max="17" width="8.85546875" hidden="1" customWidth="1"/>
    <col min="18" max="18" width="8.42578125" hidden="1" customWidth="1"/>
    <col min="19" max="19" width="9.7109375" hidden="1" customWidth="1"/>
    <col min="20" max="20" width="8.28515625" hidden="1" customWidth="1"/>
    <col min="21" max="21" width="9.85546875" hidden="1" customWidth="1"/>
    <col min="22" max="22" width="10.7109375" hidden="1" customWidth="1"/>
    <col min="23" max="23" width="9.7109375" hidden="1" customWidth="1"/>
    <col min="24" max="24" width="8.42578125" hidden="1" customWidth="1"/>
    <col min="25" max="25" width="8.85546875" hidden="1" customWidth="1"/>
    <col min="26" max="26" width="10" hidden="1" customWidth="1"/>
    <col min="27" max="27" width="8.85546875" hidden="1" customWidth="1"/>
    <col min="28" max="28" width="10.28515625" hidden="1" customWidth="1"/>
    <col min="29" max="31" width="8.85546875" hidden="1" customWidth="1"/>
    <col min="32" max="32" width="8.85546875" customWidth="1"/>
    <col min="33" max="34" width="8.85546875" hidden="1" customWidth="1"/>
    <col min="35" max="35" width="8.7109375" hidden="1" customWidth="1"/>
  </cols>
  <sheetData>
    <row r="1" spans="1:35" ht="18.75" x14ac:dyDescent="0.3">
      <c r="A1" s="1" t="s">
        <v>0</v>
      </c>
      <c r="B1" s="1"/>
      <c r="C1" s="1"/>
      <c r="D1" s="1"/>
      <c r="E1" s="1"/>
      <c r="F1" s="1"/>
      <c r="G1" s="1"/>
      <c r="H1" s="2"/>
      <c r="I1" s="1"/>
      <c r="K1" s="1"/>
      <c r="L1" s="2"/>
      <c r="R1" s="1"/>
      <c r="S1" s="1"/>
      <c r="T1" s="1"/>
      <c r="U1" s="1"/>
      <c r="V1" s="1"/>
      <c r="W1" s="1"/>
      <c r="X1" s="1"/>
      <c r="Y1" s="1"/>
      <c r="AD1" s="1"/>
      <c r="AE1" s="1"/>
      <c r="AF1" s="1"/>
      <c r="AG1" s="1"/>
      <c r="AH1" s="2"/>
      <c r="AI1" s="2"/>
    </row>
    <row r="2" spans="1:35" ht="13.5" thickBot="1" x14ac:dyDescent="0.25">
      <c r="A2" s="3"/>
      <c r="B2" s="2"/>
      <c r="C2" s="2"/>
      <c r="D2" s="4"/>
      <c r="E2" s="5">
        <v>1</v>
      </c>
      <c r="F2" s="5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4">
        <v>11</v>
      </c>
      <c r="P2" s="4">
        <v>12</v>
      </c>
      <c r="Q2" s="4">
        <v>13</v>
      </c>
      <c r="R2" s="4">
        <v>14</v>
      </c>
      <c r="S2" s="4">
        <v>15</v>
      </c>
      <c r="T2" s="4">
        <v>16</v>
      </c>
      <c r="U2" s="4">
        <v>17</v>
      </c>
      <c r="V2" s="4">
        <v>18</v>
      </c>
      <c r="W2" s="4">
        <v>19</v>
      </c>
      <c r="X2" s="4">
        <v>20</v>
      </c>
      <c r="Y2" s="4">
        <v>21</v>
      </c>
      <c r="Z2" s="4">
        <v>22</v>
      </c>
      <c r="AA2" s="4">
        <v>23</v>
      </c>
      <c r="AB2" s="4">
        <v>24</v>
      </c>
      <c r="AC2" s="4">
        <v>25</v>
      </c>
      <c r="AD2" s="4">
        <v>26</v>
      </c>
      <c r="AE2" s="4">
        <v>27</v>
      </c>
      <c r="AF2" s="4">
        <v>28</v>
      </c>
      <c r="AG2" s="4">
        <v>29</v>
      </c>
      <c r="AH2" s="4">
        <v>30</v>
      </c>
      <c r="AI2" s="4">
        <v>31</v>
      </c>
    </row>
    <row r="3" spans="1:35" ht="15" customHeight="1" x14ac:dyDescent="0.2">
      <c r="A3" s="144" t="s">
        <v>1</v>
      </c>
      <c r="B3" s="146" t="s">
        <v>2</v>
      </c>
      <c r="C3" s="146" t="s">
        <v>3</v>
      </c>
      <c r="D3" s="129" t="s">
        <v>4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 t="s">
        <v>5</v>
      </c>
      <c r="S3" s="7"/>
      <c r="T3" s="7"/>
      <c r="U3" s="7"/>
      <c r="V3" s="7"/>
      <c r="W3" s="7"/>
      <c r="X3" s="7"/>
      <c r="Y3" s="7"/>
      <c r="Z3" s="9"/>
      <c r="AA3" s="7"/>
      <c r="AB3" s="7"/>
      <c r="AC3" s="7"/>
      <c r="AD3" s="7"/>
      <c r="AE3" s="7"/>
      <c r="AF3" s="191" t="s">
        <v>33</v>
      </c>
      <c r="AG3" s="7"/>
      <c r="AH3" s="7"/>
      <c r="AI3" s="7"/>
    </row>
    <row r="4" spans="1:35" ht="216" customHeight="1" thickBot="1" x14ac:dyDescent="0.25">
      <c r="A4" s="145"/>
      <c r="B4" s="147"/>
      <c r="C4" s="147"/>
      <c r="D4" s="130"/>
      <c r="E4" s="121" t="s">
        <v>6</v>
      </c>
      <c r="F4" s="122" t="s">
        <v>7</v>
      </c>
      <c r="G4" s="121" t="s">
        <v>8</v>
      </c>
      <c r="H4" s="121" t="s">
        <v>9</v>
      </c>
      <c r="I4" s="121" t="s">
        <v>10</v>
      </c>
      <c r="J4" s="121" t="s">
        <v>11</v>
      </c>
      <c r="K4" s="121" t="s">
        <v>12</v>
      </c>
      <c r="L4" s="121" t="s">
        <v>13</v>
      </c>
      <c r="M4" s="121" t="s">
        <v>14</v>
      </c>
      <c r="N4" s="121" t="s">
        <v>15</v>
      </c>
      <c r="O4" s="121" t="s">
        <v>16</v>
      </c>
      <c r="P4" s="121" t="s">
        <v>17</v>
      </c>
      <c r="Q4" s="121" t="s">
        <v>18</v>
      </c>
      <c r="R4" s="121" t="s">
        <v>19</v>
      </c>
      <c r="S4" s="121" t="s">
        <v>20</v>
      </c>
      <c r="T4" s="121" t="s">
        <v>21</v>
      </c>
      <c r="U4" s="121" t="s">
        <v>22</v>
      </c>
      <c r="V4" s="121" t="s">
        <v>23</v>
      </c>
      <c r="W4" s="121" t="s">
        <v>24</v>
      </c>
      <c r="X4" s="121" t="s">
        <v>25</v>
      </c>
      <c r="Y4" s="121" t="s">
        <v>26</v>
      </c>
      <c r="Z4" s="121" t="s">
        <v>27</v>
      </c>
      <c r="AA4" s="121" t="s">
        <v>28</v>
      </c>
      <c r="AB4" s="122" t="s">
        <v>29</v>
      </c>
      <c r="AC4" s="122" t="s">
        <v>30</v>
      </c>
      <c r="AD4" s="121" t="s">
        <v>31</v>
      </c>
      <c r="AE4" s="125" t="s">
        <v>32</v>
      </c>
      <c r="AF4" s="194"/>
      <c r="AG4" s="126" t="s">
        <v>34</v>
      </c>
      <c r="AH4" s="121" t="s">
        <v>35</v>
      </c>
      <c r="AI4" s="121" t="s">
        <v>36</v>
      </c>
    </row>
    <row r="5" spans="1:35" ht="15.75" thickBot="1" x14ac:dyDescent="0.3">
      <c r="A5" s="10" t="s">
        <v>37</v>
      </c>
      <c r="B5" s="11" t="s">
        <v>38</v>
      </c>
      <c r="C5" s="12" t="s">
        <v>39</v>
      </c>
      <c r="D5" s="13">
        <f>E5+F5+G5+H5+I5+J5+K5+L5+M5+N5+O5+P5+Q5+R5+S5+T5+U5+V5+W5+X5+Y5+Z5+AA5+AB5+AC5+AD5+AE5+AF5+AG5+AH5+AI5</f>
        <v>8366.2249999999985</v>
      </c>
      <c r="E5" s="13">
        <f>E8+E15+E26+E28+E31+E33+E35+E37+E39+E41+E43+E45+E47+E49+E51+E53+E55+E57+E59+E61+E63+E65</f>
        <v>26.25</v>
      </c>
      <c r="F5" s="13">
        <f t="shared" ref="F5:AI5" si="0">F8+F15+F26+F28+F31+F33+F35+F37+F39+F41+F43+F45+F47+F49+F51+F53+F55+F57+F59+F61+F63+F65</f>
        <v>520.51499999999999</v>
      </c>
      <c r="G5" s="13">
        <f t="shared" si="0"/>
        <v>1.3240000000000001</v>
      </c>
      <c r="H5" s="13">
        <f t="shared" si="0"/>
        <v>46.024000000000001</v>
      </c>
      <c r="I5" s="13">
        <f t="shared" si="0"/>
        <v>122.694</v>
      </c>
      <c r="J5" s="13">
        <f t="shared" si="0"/>
        <v>255.39499999999998</v>
      </c>
      <c r="K5" s="13">
        <f t="shared" si="0"/>
        <v>10.170999999999999</v>
      </c>
      <c r="L5" s="13">
        <f t="shared" si="0"/>
        <v>83.254000000000005</v>
      </c>
      <c r="M5" s="13">
        <f t="shared" si="0"/>
        <v>419.66</v>
      </c>
      <c r="N5" s="13">
        <f t="shared" si="0"/>
        <v>2.6469999999999998</v>
      </c>
      <c r="O5" s="13">
        <f t="shared" si="0"/>
        <v>2.6469999999999998</v>
      </c>
      <c r="P5" s="13">
        <f t="shared" si="0"/>
        <v>378.98399999999998</v>
      </c>
      <c r="Q5" s="13">
        <f t="shared" si="0"/>
        <v>811.81099999999992</v>
      </c>
      <c r="R5" s="13">
        <f t="shared" si="0"/>
        <v>237.92100000000002</v>
      </c>
      <c r="S5" s="13">
        <f t="shared" si="0"/>
        <v>160.74700000000001</v>
      </c>
      <c r="T5" s="13">
        <f t="shared" si="0"/>
        <v>150.42100000000002</v>
      </c>
      <c r="U5" s="13">
        <f t="shared" si="0"/>
        <v>307.99699999999996</v>
      </c>
      <c r="V5" s="13">
        <f t="shared" si="0"/>
        <v>149.09700000000001</v>
      </c>
      <c r="W5" s="13">
        <f t="shared" si="0"/>
        <v>309.54699999999997</v>
      </c>
      <c r="X5" s="13">
        <f t="shared" si="0"/>
        <v>2.6469999999999998</v>
      </c>
      <c r="Y5" s="13">
        <f t="shared" si="0"/>
        <v>190.125</v>
      </c>
      <c r="Z5" s="13">
        <f>Z8+Z15+Z26+Z28+Z31+Z33+Z35+Z37+Z39+Z41+Z43+Z45+Z47+Z49+Z51+Z53+Z55+Z57+Z59+Z61+Z63+Z65</f>
        <v>1485.2360000000001</v>
      </c>
      <c r="AA5" s="13">
        <f t="shared" si="0"/>
        <v>45.021999999999998</v>
      </c>
      <c r="AB5" s="13">
        <f t="shared" si="0"/>
        <v>1046.4859999999999</v>
      </c>
      <c r="AC5" s="13">
        <f t="shared" si="0"/>
        <v>264.84699999999998</v>
      </c>
      <c r="AD5" s="13">
        <f t="shared" si="0"/>
        <v>297.62200000000001</v>
      </c>
      <c r="AE5" s="13">
        <f t="shared" si="0"/>
        <v>1.325</v>
      </c>
      <c r="AF5" s="80">
        <f t="shared" si="0"/>
        <v>169.947</v>
      </c>
      <c r="AG5" s="13">
        <f t="shared" si="0"/>
        <v>325.46800000000002</v>
      </c>
      <c r="AH5" s="13">
        <f t="shared" si="0"/>
        <v>507.84699999999998</v>
      </c>
      <c r="AI5" s="13">
        <f t="shared" si="0"/>
        <v>32.546999999999997</v>
      </c>
    </row>
    <row r="6" spans="1:35" s="18" customFormat="1" ht="15" x14ac:dyDescent="0.25">
      <c r="A6" s="131">
        <v>1</v>
      </c>
      <c r="B6" s="14" t="s">
        <v>40</v>
      </c>
      <c r="C6" s="15" t="s">
        <v>41</v>
      </c>
      <c r="D6" s="16">
        <f>E6+F6+G6+H6+I6+J6+K6+L6+M6+N6+O6+P6+Q6+R6+S6+T6+U6+V6+W6+X6+Y6+Z6+AA6+AB6+AC6+AD6+AE6+AF6+AG6+AH6+AI6</f>
        <v>3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>
        <v>1</v>
      </c>
      <c r="R6" s="17">
        <v>0</v>
      </c>
      <c r="S6" s="17">
        <v>0</v>
      </c>
      <c r="T6" s="17"/>
      <c r="U6" s="17">
        <v>1</v>
      </c>
      <c r="V6" s="17"/>
      <c r="W6" s="17"/>
      <c r="X6" s="17"/>
      <c r="Y6" s="17">
        <v>1</v>
      </c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s="24" customFormat="1" ht="15" x14ac:dyDescent="0.25">
      <c r="A7" s="132"/>
      <c r="B7" s="19"/>
      <c r="C7" s="20" t="s">
        <v>42</v>
      </c>
      <c r="D7" s="21">
        <f t="shared" ref="D7:D70" si="1">E7+F7+G7+H7+I7+J7+K7+L7+M7+N7+O7+P7+Q7+R7+S7+T7+U7+V7+W7+X7+Y7+Z7+AA7+AB7+AC7+AD7+AE7+AF7+AG7+AH7+AI7</f>
        <v>0.60000000000000009</v>
      </c>
      <c r="E7" s="22">
        <f t="shared" ref="E7:V8" si="2">E9+E11</f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2">
        <f t="shared" si="2"/>
        <v>0</v>
      </c>
      <c r="K7" s="23">
        <f t="shared" si="2"/>
        <v>0</v>
      </c>
      <c r="L7" s="23">
        <f t="shared" si="2"/>
        <v>0</v>
      </c>
      <c r="M7" s="23">
        <f t="shared" si="2"/>
        <v>0</v>
      </c>
      <c r="N7" s="22">
        <f t="shared" si="2"/>
        <v>0</v>
      </c>
      <c r="O7" s="22">
        <f t="shared" si="2"/>
        <v>0</v>
      </c>
      <c r="P7" s="22">
        <f t="shared" si="2"/>
        <v>0</v>
      </c>
      <c r="Q7" s="22">
        <f t="shared" si="2"/>
        <v>0.2</v>
      </c>
      <c r="R7" s="22">
        <f t="shared" si="2"/>
        <v>0</v>
      </c>
      <c r="S7" s="22">
        <f t="shared" si="2"/>
        <v>0</v>
      </c>
      <c r="T7" s="22">
        <f t="shared" si="2"/>
        <v>0</v>
      </c>
      <c r="U7" s="22">
        <f t="shared" si="2"/>
        <v>0.2</v>
      </c>
      <c r="V7" s="22">
        <f t="shared" si="2"/>
        <v>0</v>
      </c>
      <c r="W7" s="22">
        <f>W9+W11</f>
        <v>0</v>
      </c>
      <c r="X7" s="22">
        <f t="shared" ref="X7:AI8" si="3">X9+X11</f>
        <v>0</v>
      </c>
      <c r="Y7" s="22">
        <f t="shared" si="3"/>
        <v>0.2</v>
      </c>
      <c r="Z7" s="22">
        <f t="shared" si="3"/>
        <v>0</v>
      </c>
      <c r="AA7" s="22">
        <f t="shared" si="3"/>
        <v>0</v>
      </c>
      <c r="AB7" s="22">
        <f t="shared" si="3"/>
        <v>0</v>
      </c>
      <c r="AC7" s="22">
        <f t="shared" si="3"/>
        <v>0</v>
      </c>
      <c r="AD7" s="22">
        <f t="shared" si="3"/>
        <v>0</v>
      </c>
      <c r="AE7" s="22">
        <f t="shared" si="3"/>
        <v>0</v>
      </c>
      <c r="AF7" s="23">
        <f t="shared" si="3"/>
        <v>0</v>
      </c>
      <c r="AG7" s="23">
        <f t="shared" si="3"/>
        <v>0</v>
      </c>
      <c r="AH7" s="22">
        <f t="shared" si="3"/>
        <v>0</v>
      </c>
      <c r="AI7" s="23">
        <f t="shared" si="3"/>
        <v>0</v>
      </c>
    </row>
    <row r="8" spans="1:35" s="24" customFormat="1" ht="15" x14ac:dyDescent="0.25">
      <c r="A8" s="133"/>
      <c r="B8" s="25" t="s">
        <v>43</v>
      </c>
      <c r="C8" s="20" t="s">
        <v>39</v>
      </c>
      <c r="D8" s="21">
        <f t="shared" si="1"/>
        <v>476.70000000000005</v>
      </c>
      <c r="E8" s="22">
        <f t="shared" si="2"/>
        <v>0</v>
      </c>
      <c r="F8" s="22">
        <f t="shared" si="2"/>
        <v>0</v>
      </c>
      <c r="G8" s="22">
        <f t="shared" si="2"/>
        <v>0</v>
      </c>
      <c r="H8" s="22">
        <f t="shared" si="2"/>
        <v>0</v>
      </c>
      <c r="I8" s="22">
        <f t="shared" si="2"/>
        <v>0</v>
      </c>
      <c r="J8" s="22">
        <f t="shared" si="2"/>
        <v>0</v>
      </c>
      <c r="K8" s="23">
        <f t="shared" si="2"/>
        <v>0</v>
      </c>
      <c r="L8" s="23">
        <f t="shared" si="2"/>
        <v>0</v>
      </c>
      <c r="M8" s="23">
        <f t="shared" si="2"/>
        <v>0</v>
      </c>
      <c r="N8" s="22">
        <f t="shared" si="2"/>
        <v>0</v>
      </c>
      <c r="O8" s="22">
        <f t="shared" si="2"/>
        <v>0</v>
      </c>
      <c r="P8" s="22">
        <f t="shared" si="2"/>
        <v>0</v>
      </c>
      <c r="Q8" s="22">
        <f t="shared" si="2"/>
        <v>158.9</v>
      </c>
      <c r="R8" s="22">
        <f t="shared" si="2"/>
        <v>0</v>
      </c>
      <c r="S8" s="22">
        <f t="shared" si="2"/>
        <v>0</v>
      </c>
      <c r="T8" s="22">
        <f t="shared" si="2"/>
        <v>0</v>
      </c>
      <c r="U8" s="22">
        <f t="shared" si="2"/>
        <v>158.9</v>
      </c>
      <c r="V8" s="22">
        <f t="shared" si="2"/>
        <v>0</v>
      </c>
      <c r="W8" s="22">
        <f>W10+W12</f>
        <v>0</v>
      </c>
      <c r="X8" s="22">
        <f t="shared" si="3"/>
        <v>0</v>
      </c>
      <c r="Y8" s="22">
        <f t="shared" si="3"/>
        <v>158.9</v>
      </c>
      <c r="Z8" s="22">
        <f t="shared" si="3"/>
        <v>0</v>
      </c>
      <c r="AA8" s="22">
        <f t="shared" si="3"/>
        <v>0</v>
      </c>
      <c r="AB8" s="22">
        <f t="shared" si="3"/>
        <v>0</v>
      </c>
      <c r="AC8" s="22">
        <f t="shared" si="3"/>
        <v>0</v>
      </c>
      <c r="AD8" s="22">
        <f t="shared" si="3"/>
        <v>0</v>
      </c>
      <c r="AE8" s="22">
        <f t="shared" si="3"/>
        <v>0</v>
      </c>
      <c r="AF8" s="23">
        <f t="shared" si="3"/>
        <v>0</v>
      </c>
      <c r="AG8" s="23">
        <f t="shared" si="3"/>
        <v>0</v>
      </c>
      <c r="AH8" s="22">
        <f t="shared" si="3"/>
        <v>0</v>
      </c>
      <c r="AI8" s="23">
        <f t="shared" si="3"/>
        <v>0</v>
      </c>
    </row>
    <row r="9" spans="1:35" s="24" customFormat="1" ht="15" x14ac:dyDescent="0.25">
      <c r="A9" s="142" t="s">
        <v>44</v>
      </c>
      <c r="B9" s="136" t="s">
        <v>45</v>
      </c>
      <c r="C9" s="26" t="s">
        <v>42</v>
      </c>
      <c r="D9" s="27">
        <f t="shared" si="1"/>
        <v>0</v>
      </c>
      <c r="E9" s="28"/>
      <c r="F9" s="28"/>
      <c r="G9" s="28"/>
      <c r="H9" s="28"/>
      <c r="I9" s="28"/>
      <c r="J9" s="28"/>
      <c r="K9" s="28"/>
      <c r="L9" s="29"/>
      <c r="M9" s="29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30"/>
    </row>
    <row r="10" spans="1:35" s="24" customFormat="1" ht="15" x14ac:dyDescent="0.25">
      <c r="A10" s="143"/>
      <c r="B10" s="137"/>
      <c r="C10" s="26" t="s">
        <v>39</v>
      </c>
      <c r="D10" s="27">
        <f t="shared" si="1"/>
        <v>0</v>
      </c>
      <c r="E10" s="28"/>
      <c r="F10" s="28"/>
      <c r="G10" s="28"/>
      <c r="H10" s="28"/>
      <c r="I10" s="28"/>
      <c r="J10" s="28"/>
      <c r="K10" s="28"/>
      <c r="L10" s="29"/>
      <c r="M10" s="29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30"/>
    </row>
    <row r="11" spans="1:35" s="24" customFormat="1" ht="15" x14ac:dyDescent="0.25">
      <c r="A11" s="134" t="s">
        <v>46</v>
      </c>
      <c r="B11" s="136" t="s">
        <v>47</v>
      </c>
      <c r="C11" s="26" t="s">
        <v>42</v>
      </c>
      <c r="D11" s="27">
        <f t="shared" si="1"/>
        <v>0.60000000000000009</v>
      </c>
      <c r="E11" s="31"/>
      <c r="F11" s="31"/>
      <c r="G11" s="31"/>
      <c r="H11" s="31"/>
      <c r="I11" s="31"/>
      <c r="J11" s="31"/>
      <c r="K11" s="32"/>
      <c r="L11" s="31"/>
      <c r="M11" s="31"/>
      <c r="N11" s="31"/>
      <c r="O11" s="31"/>
      <c r="P11" s="31"/>
      <c r="Q11" s="32">
        <v>0.2</v>
      </c>
      <c r="R11" s="31"/>
      <c r="S11" s="31"/>
      <c r="T11" s="31"/>
      <c r="U11" s="32">
        <v>0.2</v>
      </c>
      <c r="V11" s="31"/>
      <c r="W11" s="31"/>
      <c r="X11" s="31"/>
      <c r="Y11" s="32">
        <v>0.2</v>
      </c>
      <c r="Z11" s="31"/>
      <c r="AA11" s="31"/>
      <c r="AB11" s="31"/>
      <c r="AC11" s="31"/>
      <c r="AD11" s="31"/>
      <c r="AE11" s="31"/>
      <c r="AF11" s="32"/>
      <c r="AG11" s="32"/>
      <c r="AH11" s="31"/>
      <c r="AI11" s="31"/>
    </row>
    <row r="12" spans="1:35" s="24" customFormat="1" ht="15" x14ac:dyDescent="0.25">
      <c r="A12" s="135"/>
      <c r="B12" s="137"/>
      <c r="C12" s="26" t="s">
        <v>39</v>
      </c>
      <c r="D12" s="27">
        <f t="shared" si="1"/>
        <v>476.70000000000005</v>
      </c>
      <c r="E12" s="31"/>
      <c r="F12" s="31"/>
      <c r="G12" s="31"/>
      <c r="H12" s="31"/>
      <c r="I12" s="31"/>
      <c r="J12" s="31"/>
      <c r="K12" s="32"/>
      <c r="L12" s="31"/>
      <c r="M12" s="31"/>
      <c r="N12" s="31"/>
      <c r="O12" s="31"/>
      <c r="P12" s="31"/>
      <c r="Q12" s="32">
        <v>158.9</v>
      </c>
      <c r="R12" s="31"/>
      <c r="S12" s="31"/>
      <c r="T12" s="31"/>
      <c r="U12" s="32">
        <v>158.9</v>
      </c>
      <c r="V12" s="31"/>
      <c r="W12" s="31"/>
      <c r="X12" s="31"/>
      <c r="Y12" s="32">
        <v>158.9</v>
      </c>
      <c r="Z12" s="31"/>
      <c r="AA12" s="31"/>
      <c r="AB12" s="31"/>
      <c r="AC12" s="31"/>
      <c r="AD12" s="31"/>
      <c r="AE12" s="31"/>
      <c r="AF12" s="32"/>
      <c r="AG12" s="32"/>
      <c r="AH12" s="31"/>
      <c r="AI12" s="31"/>
    </row>
    <row r="13" spans="1:35" s="24" customFormat="1" ht="23.45" customHeight="1" thickBot="1" x14ac:dyDescent="0.3">
      <c r="A13" s="120" t="s">
        <v>48</v>
      </c>
      <c r="B13" s="34" t="s">
        <v>49</v>
      </c>
      <c r="C13" s="35" t="s">
        <v>39</v>
      </c>
      <c r="D13" s="36">
        <f t="shared" si="1"/>
        <v>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s="24" customFormat="1" ht="15" customHeight="1" x14ac:dyDescent="0.25">
      <c r="A14" s="138" t="s">
        <v>50</v>
      </c>
      <c r="B14" s="140" t="s">
        <v>51</v>
      </c>
      <c r="C14" s="38" t="s">
        <v>41</v>
      </c>
      <c r="D14" s="16">
        <f t="shared" si="1"/>
        <v>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35" s="24" customFormat="1" ht="15.75" thickBot="1" x14ac:dyDescent="0.3">
      <c r="A15" s="139"/>
      <c r="B15" s="141"/>
      <c r="C15" s="40" t="s">
        <v>39</v>
      </c>
      <c r="D15" s="27">
        <f t="shared" si="1"/>
        <v>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</row>
    <row r="16" spans="1:35" s="24" customFormat="1" ht="15" hidden="1" customHeight="1" x14ac:dyDescent="0.25">
      <c r="A16" s="148" t="s">
        <v>52</v>
      </c>
      <c r="B16" s="149" t="s">
        <v>53</v>
      </c>
      <c r="C16" s="26" t="s">
        <v>54</v>
      </c>
      <c r="D16" s="27">
        <f t="shared" si="1"/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</row>
    <row r="17" spans="1:35" s="24" customFormat="1" ht="15" hidden="1" customHeight="1" x14ac:dyDescent="0.25">
      <c r="A17" s="139"/>
      <c r="B17" s="150"/>
      <c r="C17" s="26" t="s">
        <v>39</v>
      </c>
      <c r="D17" s="27">
        <f t="shared" si="1"/>
        <v>0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 s="24" customFormat="1" ht="15" hidden="1" customHeight="1" x14ac:dyDescent="0.25">
      <c r="A18" s="148" t="s">
        <v>55</v>
      </c>
      <c r="B18" s="151" t="s">
        <v>56</v>
      </c>
      <c r="C18" s="26" t="s">
        <v>57</v>
      </c>
      <c r="D18" s="27">
        <f t="shared" si="1"/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35" s="24" customFormat="1" ht="18.600000000000001" hidden="1" customHeight="1" x14ac:dyDescent="0.25">
      <c r="A19" s="139"/>
      <c r="B19" s="152"/>
      <c r="C19" s="26" t="s">
        <v>39</v>
      </c>
      <c r="D19" s="27">
        <f t="shared" si="1"/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 s="24" customFormat="1" ht="15" hidden="1" customHeight="1" x14ac:dyDescent="0.25">
      <c r="A20" s="148" t="s">
        <v>58</v>
      </c>
      <c r="B20" s="151" t="s">
        <v>59</v>
      </c>
      <c r="C20" s="26" t="s">
        <v>57</v>
      </c>
      <c r="D20" s="27">
        <f t="shared" si="1"/>
        <v>0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</row>
    <row r="21" spans="1:35" s="24" customFormat="1" ht="15" hidden="1" customHeight="1" x14ac:dyDescent="0.25">
      <c r="A21" s="139"/>
      <c r="B21" s="152"/>
      <c r="C21" s="26" t="s">
        <v>39</v>
      </c>
      <c r="D21" s="27">
        <f t="shared" si="1"/>
        <v>0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</row>
    <row r="22" spans="1:35" s="24" customFormat="1" ht="15" hidden="1" customHeight="1" x14ac:dyDescent="0.25">
      <c r="A22" s="148" t="s">
        <v>60</v>
      </c>
      <c r="B22" s="149" t="s">
        <v>61</v>
      </c>
      <c r="C22" s="26" t="s">
        <v>62</v>
      </c>
      <c r="D22" s="27">
        <f t="shared" si="1"/>
        <v>0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</row>
    <row r="23" spans="1:35" s="24" customFormat="1" ht="15" hidden="1" customHeight="1" x14ac:dyDescent="0.25">
      <c r="A23" s="139"/>
      <c r="B23" s="150"/>
      <c r="C23" s="26" t="s">
        <v>39</v>
      </c>
      <c r="D23" s="27">
        <f t="shared" si="1"/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 s="24" customFormat="1" ht="22.9" hidden="1" customHeight="1" x14ac:dyDescent="0.25">
      <c r="A24" s="43" t="s">
        <v>63</v>
      </c>
      <c r="B24" s="44" t="s">
        <v>64</v>
      </c>
      <c r="C24" s="45" t="s">
        <v>39</v>
      </c>
      <c r="D24" s="27">
        <f t="shared" si="1"/>
        <v>0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 s="24" customFormat="1" ht="15" x14ac:dyDescent="0.25">
      <c r="A25" s="153" t="s">
        <v>65</v>
      </c>
      <c r="B25" s="155" t="s">
        <v>66</v>
      </c>
      <c r="C25" s="46" t="s">
        <v>67</v>
      </c>
      <c r="D25" s="27">
        <f t="shared" si="1"/>
        <v>1.7200000000000002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29">
        <v>0.1</v>
      </c>
      <c r="S25" s="29">
        <v>0.12</v>
      </c>
      <c r="T25" s="47">
        <v>0.1</v>
      </c>
      <c r="U25" s="29">
        <v>0.1</v>
      </c>
      <c r="V25" s="29">
        <v>0.1</v>
      </c>
      <c r="W25" s="28"/>
      <c r="X25" s="28"/>
      <c r="Y25" s="28"/>
      <c r="Z25" s="29">
        <v>0.6</v>
      </c>
      <c r="AA25" s="28"/>
      <c r="AB25" s="29">
        <v>0.6</v>
      </c>
      <c r="AC25" s="28"/>
      <c r="AD25" s="28"/>
      <c r="AE25" s="28"/>
      <c r="AF25" s="28"/>
      <c r="AG25" s="29"/>
      <c r="AH25" s="28"/>
      <c r="AI25" s="28"/>
    </row>
    <row r="26" spans="1:35" s="24" customFormat="1" ht="15.75" thickBot="1" x14ac:dyDescent="0.3">
      <c r="A26" s="154"/>
      <c r="B26" s="156"/>
      <c r="C26" s="48" t="s">
        <v>39</v>
      </c>
      <c r="D26" s="36">
        <f t="shared" si="1"/>
        <v>1001.4099999999999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/>
      <c r="R26" s="50">
        <v>58.22</v>
      </c>
      <c r="S26" s="50">
        <v>69.87</v>
      </c>
      <c r="T26" s="36">
        <v>58.22</v>
      </c>
      <c r="U26" s="50">
        <v>58.22</v>
      </c>
      <c r="V26" s="50">
        <v>58.22</v>
      </c>
      <c r="W26" s="49"/>
      <c r="X26" s="49"/>
      <c r="Y26" s="49"/>
      <c r="Z26" s="50">
        <v>349.33</v>
      </c>
      <c r="AA26" s="49"/>
      <c r="AB26" s="50">
        <v>349.33</v>
      </c>
      <c r="AC26" s="49"/>
      <c r="AD26" s="51"/>
      <c r="AE26" s="49"/>
      <c r="AF26" s="49"/>
      <c r="AG26" s="49"/>
      <c r="AH26" s="49"/>
      <c r="AI26" s="49"/>
    </row>
    <row r="27" spans="1:35" s="24" customFormat="1" ht="15" x14ac:dyDescent="0.25">
      <c r="A27" s="153" t="s">
        <v>68</v>
      </c>
      <c r="B27" s="155" t="s">
        <v>69</v>
      </c>
      <c r="C27" s="52" t="s">
        <v>42</v>
      </c>
      <c r="D27" s="53">
        <f t="shared" si="1"/>
        <v>0.2</v>
      </c>
      <c r="E27" s="54"/>
      <c r="F27" s="54"/>
      <c r="G27" s="54"/>
      <c r="H27" s="54"/>
      <c r="I27" s="55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6"/>
      <c r="U27" s="54"/>
      <c r="V27" s="54"/>
      <c r="W27" s="54"/>
      <c r="X27" s="54"/>
      <c r="Y27" s="54"/>
      <c r="Z27" s="55"/>
      <c r="AA27" s="54">
        <v>0.2</v>
      </c>
      <c r="AB27" s="54"/>
      <c r="AC27" s="54"/>
      <c r="AD27" s="54"/>
      <c r="AE27" s="54"/>
      <c r="AF27" s="54"/>
      <c r="AG27" s="54"/>
      <c r="AH27" s="54"/>
      <c r="AI27" s="54"/>
    </row>
    <row r="28" spans="1:35" s="24" customFormat="1" ht="15.75" thickBot="1" x14ac:dyDescent="0.3">
      <c r="A28" s="154"/>
      <c r="B28" s="156"/>
      <c r="C28" s="45" t="s">
        <v>39</v>
      </c>
      <c r="D28" s="36">
        <f t="shared" si="1"/>
        <v>42.375</v>
      </c>
      <c r="E28" s="50"/>
      <c r="F28" s="50"/>
      <c r="G28" s="50"/>
      <c r="H28" s="50"/>
      <c r="I28" s="51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36"/>
      <c r="U28" s="50"/>
      <c r="V28" s="50"/>
      <c r="W28" s="50"/>
      <c r="X28" s="50"/>
      <c r="Y28" s="50"/>
      <c r="Z28" s="51"/>
      <c r="AA28" s="50">
        <v>42.375</v>
      </c>
      <c r="AB28" s="50"/>
      <c r="AC28" s="50"/>
      <c r="AD28" s="50"/>
      <c r="AE28" s="50"/>
      <c r="AF28" s="50"/>
      <c r="AG28" s="50"/>
      <c r="AH28" s="50"/>
      <c r="AI28" s="50"/>
    </row>
    <row r="29" spans="1:35" s="24" customFormat="1" ht="15" x14ac:dyDescent="0.25">
      <c r="A29" s="153" t="s">
        <v>70</v>
      </c>
      <c r="B29" s="158" t="s">
        <v>71</v>
      </c>
      <c r="C29" s="46" t="s">
        <v>42</v>
      </c>
      <c r="D29" s="53">
        <f t="shared" si="1"/>
        <v>3.2960000000000003</v>
      </c>
      <c r="E29" s="39"/>
      <c r="F29" s="39">
        <v>0.41199999999999998</v>
      </c>
      <c r="G29" s="39"/>
      <c r="H29" s="39"/>
      <c r="I29" s="39"/>
      <c r="J29" s="39">
        <v>0.128</v>
      </c>
      <c r="K29" s="39"/>
      <c r="L29" s="39"/>
      <c r="M29" s="39">
        <v>9.1999999999999998E-2</v>
      </c>
      <c r="N29" s="39"/>
      <c r="O29" s="57"/>
      <c r="P29" s="57"/>
      <c r="Q29" s="57">
        <v>0.21</v>
      </c>
      <c r="R29" s="57"/>
      <c r="S29" s="57"/>
      <c r="T29" s="57"/>
      <c r="U29" s="57"/>
      <c r="V29" s="57"/>
      <c r="W29" s="56">
        <v>0.14199999999999999</v>
      </c>
      <c r="X29" s="57"/>
      <c r="Y29" s="39"/>
      <c r="Z29" s="56">
        <v>0.86699999999999999</v>
      </c>
      <c r="AA29" s="57"/>
      <c r="AB29" s="57">
        <v>0.33</v>
      </c>
      <c r="AC29" s="57">
        <v>0.124</v>
      </c>
      <c r="AD29" s="39">
        <v>0.19800000000000001</v>
      </c>
      <c r="AE29" s="39"/>
      <c r="AF29" s="39"/>
      <c r="AG29" s="39">
        <v>0.122</v>
      </c>
      <c r="AH29" s="39">
        <v>0.67100000000000004</v>
      </c>
      <c r="AI29" s="57"/>
    </row>
    <row r="30" spans="1:35" s="24" customFormat="1" ht="15" x14ac:dyDescent="0.25">
      <c r="A30" s="157"/>
      <c r="B30" s="159"/>
      <c r="C30" s="26" t="s">
        <v>72</v>
      </c>
      <c r="D30" s="58">
        <f t="shared" si="1"/>
        <v>21</v>
      </c>
      <c r="E30" s="41"/>
      <c r="F30" s="41">
        <v>1</v>
      </c>
      <c r="G30" s="41"/>
      <c r="H30" s="41"/>
      <c r="I30" s="41"/>
      <c r="J30" s="41">
        <v>2</v>
      </c>
      <c r="K30" s="41"/>
      <c r="L30" s="41"/>
      <c r="M30" s="41">
        <v>2</v>
      </c>
      <c r="N30" s="41"/>
      <c r="O30" s="59"/>
      <c r="P30" s="59"/>
      <c r="Q30" s="59">
        <v>3</v>
      </c>
      <c r="R30" s="59"/>
      <c r="S30" s="59"/>
      <c r="T30" s="59"/>
      <c r="U30" s="59"/>
      <c r="V30" s="59"/>
      <c r="W30" s="41">
        <v>2</v>
      </c>
      <c r="X30" s="59"/>
      <c r="Y30" s="41"/>
      <c r="Z30" s="41">
        <v>2</v>
      </c>
      <c r="AA30" s="59"/>
      <c r="AB30" s="59">
        <v>0</v>
      </c>
      <c r="AC30" s="59">
        <v>2</v>
      </c>
      <c r="AD30" s="41">
        <v>3</v>
      </c>
      <c r="AE30" s="41"/>
      <c r="AF30" s="41"/>
      <c r="AG30" s="41">
        <v>2</v>
      </c>
      <c r="AH30" s="41">
        <v>2</v>
      </c>
      <c r="AI30" s="59"/>
    </row>
    <row r="31" spans="1:35" s="24" customFormat="1" ht="15.75" thickBot="1" x14ac:dyDescent="0.3">
      <c r="A31" s="154"/>
      <c r="B31" s="160"/>
      <c r="C31" s="48" t="s">
        <v>39</v>
      </c>
      <c r="D31" s="36">
        <f t="shared" si="1"/>
        <v>3698.0059999999999</v>
      </c>
      <c r="E31" s="60"/>
      <c r="F31" s="36">
        <v>390.4</v>
      </c>
      <c r="G31" s="60"/>
      <c r="H31" s="60"/>
      <c r="I31" s="36"/>
      <c r="J31" s="36">
        <v>220.1</v>
      </c>
      <c r="K31" s="60"/>
      <c r="L31" s="36"/>
      <c r="M31" s="36">
        <v>224.3</v>
      </c>
      <c r="N31" s="36"/>
      <c r="O31" s="61"/>
      <c r="P31" s="61"/>
      <c r="Q31" s="61">
        <v>342</v>
      </c>
      <c r="R31" s="61"/>
      <c r="S31" s="61"/>
      <c r="T31" s="61"/>
      <c r="U31" s="61"/>
      <c r="V31" s="61"/>
      <c r="W31" s="36">
        <v>292</v>
      </c>
      <c r="X31" s="61"/>
      <c r="Y31" s="36"/>
      <c r="Z31" s="36">
        <v>801.5</v>
      </c>
      <c r="AA31" s="61"/>
      <c r="AB31" s="61">
        <v>304.7</v>
      </c>
      <c r="AC31" s="61">
        <v>200.1</v>
      </c>
      <c r="AD31" s="36">
        <v>273.30599999999998</v>
      </c>
      <c r="AE31" s="60"/>
      <c r="AF31" s="36"/>
      <c r="AG31" s="36">
        <v>187.1</v>
      </c>
      <c r="AH31" s="36">
        <v>462.5</v>
      </c>
      <c r="AI31" s="61"/>
    </row>
    <row r="32" spans="1:35" s="24" customFormat="1" ht="15" customHeight="1" x14ac:dyDescent="0.25">
      <c r="A32" s="153" t="s">
        <v>73</v>
      </c>
      <c r="B32" s="158" t="s">
        <v>74</v>
      </c>
      <c r="C32" s="52" t="s">
        <v>42</v>
      </c>
      <c r="D32" s="53">
        <f t="shared" si="1"/>
        <v>0</v>
      </c>
      <c r="E32" s="55"/>
      <c r="F32" s="55"/>
      <c r="G32" s="55"/>
      <c r="H32" s="55"/>
      <c r="I32" s="55"/>
      <c r="J32" s="55"/>
      <c r="K32" s="54"/>
      <c r="L32" s="55"/>
      <c r="M32" s="55"/>
      <c r="N32" s="55"/>
      <c r="O32" s="56"/>
      <c r="P32" s="54"/>
      <c r="Q32" s="54"/>
      <c r="R32" s="55"/>
      <c r="S32" s="54"/>
      <c r="T32" s="56"/>
      <c r="U32" s="54"/>
      <c r="V32" s="55"/>
      <c r="W32" s="54"/>
      <c r="X32" s="55"/>
      <c r="Y32" s="55"/>
      <c r="Z32" s="54"/>
      <c r="AA32" s="55"/>
      <c r="AB32" s="55"/>
      <c r="AC32" s="55"/>
      <c r="AD32" s="55"/>
      <c r="AE32" s="55"/>
      <c r="AF32" s="55"/>
      <c r="AG32" s="55"/>
      <c r="AH32" s="55"/>
      <c r="AI32" s="55"/>
    </row>
    <row r="33" spans="1:35" s="24" customFormat="1" ht="15.75" thickBot="1" x14ac:dyDescent="0.3">
      <c r="A33" s="154"/>
      <c r="B33" s="160"/>
      <c r="C33" s="45" t="s">
        <v>39</v>
      </c>
      <c r="D33" s="36">
        <f t="shared" si="1"/>
        <v>0</v>
      </c>
      <c r="E33" s="51"/>
      <c r="F33" s="51"/>
      <c r="G33" s="51"/>
      <c r="H33" s="51"/>
      <c r="I33" s="51"/>
      <c r="J33" s="51"/>
      <c r="K33" s="50"/>
      <c r="L33" s="51"/>
      <c r="M33" s="51"/>
      <c r="N33" s="51"/>
      <c r="O33" s="50"/>
      <c r="P33" s="50"/>
      <c r="Q33" s="50"/>
      <c r="R33" s="50"/>
      <c r="S33" s="50"/>
      <c r="T33" s="36"/>
      <c r="U33" s="50"/>
      <c r="V33" s="51"/>
      <c r="W33" s="50"/>
      <c r="X33" s="51"/>
      <c r="Y33" s="51"/>
      <c r="Z33" s="50"/>
      <c r="AA33" s="51"/>
      <c r="AB33" s="51"/>
      <c r="AC33" s="51"/>
      <c r="AD33" s="51"/>
      <c r="AE33" s="51"/>
      <c r="AF33" s="50"/>
      <c r="AG33" s="51"/>
      <c r="AH33" s="51"/>
      <c r="AI33" s="51"/>
    </row>
    <row r="34" spans="1:35" s="24" customFormat="1" ht="15" customHeight="1" x14ac:dyDescent="0.25">
      <c r="A34" s="153" t="s">
        <v>75</v>
      </c>
      <c r="B34" s="158" t="s">
        <v>76</v>
      </c>
      <c r="C34" s="46" t="s">
        <v>42</v>
      </c>
      <c r="D34" s="53">
        <f t="shared" si="1"/>
        <v>0.39300000000000013</v>
      </c>
      <c r="E34" s="55"/>
      <c r="F34" s="54">
        <v>0.02</v>
      </c>
      <c r="G34" s="55"/>
      <c r="H34" s="55"/>
      <c r="I34" s="54"/>
      <c r="J34" s="55"/>
      <c r="K34" s="54"/>
      <c r="L34" s="54"/>
      <c r="M34" s="54">
        <v>3.2000000000000001E-2</v>
      </c>
      <c r="N34" s="55"/>
      <c r="O34" s="54"/>
      <c r="P34" s="54">
        <v>2.4E-2</v>
      </c>
      <c r="Q34" s="54"/>
      <c r="R34" s="54"/>
      <c r="S34" s="54"/>
      <c r="T34" s="54"/>
      <c r="U34" s="54"/>
      <c r="V34" s="54"/>
      <c r="W34" s="54">
        <v>8.0000000000000002E-3</v>
      </c>
      <c r="X34" s="54"/>
      <c r="Y34" s="54">
        <v>1.6E-2</v>
      </c>
      <c r="Z34" s="54">
        <v>0.1</v>
      </c>
      <c r="AA34" s="55"/>
      <c r="AB34" s="54">
        <v>0.1</v>
      </c>
      <c r="AC34" s="54">
        <v>1.6E-2</v>
      </c>
      <c r="AD34" s="54"/>
      <c r="AE34" s="54"/>
      <c r="AF34" s="54">
        <v>0.02</v>
      </c>
      <c r="AG34" s="54">
        <v>2.5000000000000001E-2</v>
      </c>
      <c r="AH34" s="54">
        <v>1.6E-2</v>
      </c>
      <c r="AI34" s="54">
        <v>1.6E-2</v>
      </c>
    </row>
    <row r="35" spans="1:35" s="24" customFormat="1" ht="18" customHeight="1" thickBot="1" x14ac:dyDescent="0.3">
      <c r="A35" s="154"/>
      <c r="B35" s="160"/>
      <c r="C35" s="45" t="s">
        <v>39</v>
      </c>
      <c r="D35" s="36">
        <f t="shared" si="1"/>
        <v>734.26299999999992</v>
      </c>
      <c r="E35" s="51"/>
      <c r="F35" s="50">
        <v>37.299999999999997</v>
      </c>
      <c r="G35" s="51"/>
      <c r="H35" s="51"/>
      <c r="I35" s="50"/>
      <c r="J35" s="51"/>
      <c r="K35" s="50"/>
      <c r="L35" s="50"/>
      <c r="M35" s="50">
        <v>59.8</v>
      </c>
      <c r="N35" s="51"/>
      <c r="O35" s="50"/>
      <c r="P35" s="50">
        <v>44.863</v>
      </c>
      <c r="Q35" s="50"/>
      <c r="R35" s="50"/>
      <c r="S35" s="50"/>
      <c r="T35" s="50"/>
      <c r="U35" s="50"/>
      <c r="V35" s="50"/>
      <c r="W35" s="50">
        <v>14.9</v>
      </c>
      <c r="X35" s="29"/>
      <c r="Y35" s="50">
        <v>29.9</v>
      </c>
      <c r="Z35" s="50">
        <v>186.9</v>
      </c>
      <c r="AA35" s="51"/>
      <c r="AB35" s="50">
        <v>186.9</v>
      </c>
      <c r="AC35" s="50">
        <v>29.9</v>
      </c>
      <c r="AD35" s="50"/>
      <c r="AE35" s="50"/>
      <c r="AF35" s="50">
        <v>37.299999999999997</v>
      </c>
      <c r="AG35" s="50">
        <v>46.7</v>
      </c>
      <c r="AH35" s="50">
        <v>29.9</v>
      </c>
      <c r="AI35" s="50">
        <v>29.9</v>
      </c>
    </row>
    <row r="36" spans="1:35" s="24" customFormat="1" ht="15" x14ac:dyDescent="0.25">
      <c r="A36" s="153" t="s">
        <v>77</v>
      </c>
      <c r="B36" s="155" t="s">
        <v>78</v>
      </c>
      <c r="C36" s="46" t="s">
        <v>62</v>
      </c>
      <c r="D36" s="16">
        <f t="shared" si="1"/>
        <v>0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55"/>
      <c r="P36" s="55"/>
      <c r="Q36" s="42"/>
      <c r="R36" s="42"/>
      <c r="S36" s="42"/>
      <c r="T36" s="42"/>
      <c r="U36" s="42"/>
      <c r="V36" s="42"/>
      <c r="W36" s="62"/>
      <c r="X36" s="42"/>
      <c r="Y36" s="42"/>
      <c r="Z36" s="62"/>
      <c r="AA36" s="62"/>
      <c r="AB36" s="62"/>
      <c r="AC36" s="62"/>
      <c r="AD36" s="62"/>
      <c r="AE36" s="62"/>
      <c r="AF36" s="62"/>
      <c r="AG36" s="62"/>
      <c r="AH36" s="62"/>
      <c r="AI36" s="62"/>
    </row>
    <row r="37" spans="1:35" s="24" customFormat="1" ht="15.75" thickBot="1" x14ac:dyDescent="0.3">
      <c r="A37" s="154"/>
      <c r="B37" s="156"/>
      <c r="C37" s="48" t="s">
        <v>39</v>
      </c>
      <c r="D37" s="36">
        <f t="shared" si="1"/>
        <v>0</v>
      </c>
      <c r="E37" s="51"/>
      <c r="F37" s="51"/>
      <c r="G37" s="51"/>
      <c r="H37" s="51"/>
      <c r="I37" s="50"/>
      <c r="J37" s="50"/>
      <c r="K37" s="51"/>
      <c r="L37" s="50"/>
      <c r="M37" s="50"/>
      <c r="N37" s="50"/>
      <c r="O37" s="50"/>
      <c r="P37" s="50"/>
      <c r="Q37" s="51"/>
      <c r="R37" s="51"/>
      <c r="S37" s="51"/>
      <c r="T37" s="51"/>
      <c r="U37" s="51"/>
      <c r="V37" s="51"/>
      <c r="W37" s="50"/>
      <c r="X37" s="50"/>
      <c r="Y37" s="51"/>
      <c r="Z37" s="51"/>
      <c r="AA37" s="50"/>
      <c r="AB37" s="50"/>
      <c r="AC37" s="50"/>
      <c r="AD37" s="50"/>
      <c r="AE37" s="50"/>
      <c r="AF37" s="50"/>
      <c r="AG37" s="51"/>
      <c r="AH37" s="51"/>
      <c r="AI37" s="51"/>
    </row>
    <row r="38" spans="1:35" s="24" customFormat="1" ht="15" x14ac:dyDescent="0.25">
      <c r="A38" s="153" t="s">
        <v>79</v>
      </c>
      <c r="B38" s="161" t="s">
        <v>80</v>
      </c>
      <c r="C38" s="52" t="s">
        <v>62</v>
      </c>
      <c r="D38" s="16">
        <f t="shared" si="1"/>
        <v>0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1:35" s="24" customFormat="1" ht="15.75" thickBot="1" x14ac:dyDescent="0.3">
      <c r="A39" s="154"/>
      <c r="B39" s="162"/>
      <c r="C39" s="45" t="s">
        <v>39</v>
      </c>
      <c r="D39" s="36">
        <f t="shared" si="1"/>
        <v>0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</row>
    <row r="40" spans="1:35" s="65" customFormat="1" ht="15" x14ac:dyDescent="0.25">
      <c r="A40" s="131" t="s">
        <v>81</v>
      </c>
      <c r="B40" s="155" t="s">
        <v>82</v>
      </c>
      <c r="C40" s="64" t="s">
        <v>67</v>
      </c>
      <c r="D40" s="53">
        <f t="shared" si="1"/>
        <v>3.5000000000000003E-2</v>
      </c>
      <c r="E40" s="54"/>
      <c r="F40" s="54"/>
      <c r="G40" s="54"/>
      <c r="H40" s="54">
        <v>3.5000000000000003E-2</v>
      </c>
      <c r="I40" s="62"/>
      <c r="J40" s="62"/>
      <c r="K40" s="62"/>
      <c r="L40" s="62"/>
      <c r="M40" s="62"/>
      <c r="N40" s="62"/>
      <c r="O40" s="62"/>
      <c r="P40" s="54"/>
      <c r="Q40" s="62"/>
      <c r="R40" s="62"/>
      <c r="S40" s="62"/>
      <c r="T40" s="54"/>
      <c r="U40" s="62"/>
      <c r="V40" s="62"/>
      <c r="W40" s="54"/>
      <c r="X40" s="62"/>
      <c r="Y40" s="62"/>
      <c r="Z40" s="62"/>
      <c r="AA40" s="62"/>
      <c r="AB40" s="62"/>
      <c r="AC40" s="62"/>
      <c r="AD40" s="54"/>
      <c r="AE40" s="62"/>
      <c r="AF40" s="62"/>
      <c r="AG40" s="62"/>
      <c r="AH40" s="54"/>
      <c r="AI40" s="62"/>
    </row>
    <row r="41" spans="1:35" s="65" customFormat="1" ht="15.75" thickBot="1" x14ac:dyDescent="0.3">
      <c r="A41" s="163"/>
      <c r="B41" s="156"/>
      <c r="C41" s="66" t="s">
        <v>39</v>
      </c>
      <c r="D41" s="36">
        <f t="shared" si="1"/>
        <v>44.7</v>
      </c>
      <c r="E41" s="50"/>
      <c r="F41" s="50"/>
      <c r="G41" s="50"/>
      <c r="H41" s="50">
        <v>44.7</v>
      </c>
      <c r="I41" s="50"/>
      <c r="J41" s="51"/>
      <c r="K41" s="50"/>
      <c r="L41" s="51"/>
      <c r="M41" s="51"/>
      <c r="N41" s="51"/>
      <c r="O41" s="51"/>
      <c r="P41" s="50"/>
      <c r="Q41" s="51"/>
      <c r="R41" s="51"/>
      <c r="S41" s="50"/>
      <c r="T41" s="50"/>
      <c r="U41" s="51"/>
      <c r="V41" s="51"/>
      <c r="W41" s="50"/>
      <c r="X41" s="51"/>
      <c r="Y41" s="50"/>
      <c r="Z41" s="50"/>
      <c r="AA41" s="51"/>
      <c r="AB41" s="51"/>
      <c r="AC41" s="51"/>
      <c r="AD41" s="50"/>
      <c r="AE41" s="51"/>
      <c r="AF41" s="50"/>
      <c r="AG41" s="51"/>
      <c r="AH41" s="50"/>
      <c r="AI41" s="50"/>
    </row>
    <row r="42" spans="1:35" s="24" customFormat="1" ht="15" x14ac:dyDescent="0.25">
      <c r="A42" s="153" t="s">
        <v>83</v>
      </c>
      <c r="B42" s="164" t="s">
        <v>84</v>
      </c>
      <c r="C42" s="52" t="s">
        <v>62</v>
      </c>
      <c r="D42" s="67">
        <f>E42+F42+G42+H42+I42+J42+K42+L42+M42+N42+O42+P42+Q42+R42+S42+T42+U42+V42+W42+X42+Y42+Z42+AA42+AB42+AC42+AD42+AE42+AF42+AG42+AH42+AI42</f>
        <v>165</v>
      </c>
      <c r="E42" s="39">
        <v>0</v>
      </c>
      <c r="F42" s="68">
        <v>4</v>
      </c>
      <c r="G42" s="39">
        <v>1</v>
      </c>
      <c r="H42" s="39">
        <v>1</v>
      </c>
      <c r="I42" s="39">
        <v>1</v>
      </c>
      <c r="J42" s="39">
        <v>4</v>
      </c>
      <c r="K42" s="39">
        <v>3</v>
      </c>
      <c r="L42" s="39">
        <v>1</v>
      </c>
      <c r="M42" s="39">
        <v>4</v>
      </c>
      <c r="N42" s="39">
        <v>2</v>
      </c>
      <c r="O42" s="39">
        <v>2</v>
      </c>
      <c r="P42" s="39">
        <v>3</v>
      </c>
      <c r="Q42" s="39">
        <v>3</v>
      </c>
      <c r="R42" s="39">
        <v>3</v>
      </c>
      <c r="S42" s="39">
        <v>2</v>
      </c>
      <c r="T42" s="39">
        <v>3</v>
      </c>
      <c r="U42" s="39">
        <v>2</v>
      </c>
      <c r="V42" s="39">
        <v>2</v>
      </c>
      <c r="W42" s="39">
        <v>2</v>
      </c>
      <c r="X42" s="39">
        <v>2</v>
      </c>
      <c r="Y42" s="39">
        <v>1</v>
      </c>
      <c r="Z42" s="39">
        <v>48</v>
      </c>
      <c r="AA42" s="39">
        <v>2</v>
      </c>
      <c r="AB42" s="39">
        <v>48</v>
      </c>
      <c r="AC42" s="39">
        <v>2</v>
      </c>
      <c r="AD42" s="39">
        <v>7</v>
      </c>
      <c r="AE42" s="39">
        <v>1</v>
      </c>
      <c r="AF42" s="39">
        <v>2</v>
      </c>
      <c r="AG42" s="39">
        <v>5</v>
      </c>
      <c r="AH42" s="39">
        <v>2</v>
      </c>
      <c r="AI42" s="39">
        <v>2</v>
      </c>
    </row>
    <row r="43" spans="1:35" s="24" customFormat="1" ht="15" x14ac:dyDescent="0.25">
      <c r="A43" s="143"/>
      <c r="B43" s="165"/>
      <c r="C43" s="48" t="s">
        <v>39</v>
      </c>
      <c r="D43" s="47">
        <f>E43+F43+G43+H43+I43+J43+K43+L43+M43+N43+O43+P43+Q43+R43+S43+T43+U43+V43+W43+X43+Y43+Z43+AA43+AB43+AC43+AD43+AE43+AF43+AG43+AH43+AI43</f>
        <v>302.44599999999997</v>
      </c>
      <c r="E43" s="29">
        <v>0</v>
      </c>
      <c r="F43" s="69">
        <v>5.2949999999999999</v>
      </c>
      <c r="G43" s="29">
        <v>1.3240000000000001</v>
      </c>
      <c r="H43" s="29">
        <v>1.3240000000000001</v>
      </c>
      <c r="I43" s="29">
        <v>1.3240000000000001</v>
      </c>
      <c r="J43" s="29">
        <v>5.2949999999999999</v>
      </c>
      <c r="K43" s="29">
        <v>3.9710000000000001</v>
      </c>
      <c r="L43" s="29">
        <v>1.3240000000000001</v>
      </c>
      <c r="M43" s="29">
        <v>5.2949999999999999</v>
      </c>
      <c r="N43" s="29">
        <v>2.6469999999999998</v>
      </c>
      <c r="O43" s="29">
        <v>2.6469999999999998</v>
      </c>
      <c r="P43" s="29">
        <v>3.9710000000000001</v>
      </c>
      <c r="Q43" s="29">
        <v>3.9710000000000001</v>
      </c>
      <c r="R43" s="29">
        <v>3.9710000000000001</v>
      </c>
      <c r="S43" s="29">
        <v>2.6469999999999998</v>
      </c>
      <c r="T43" s="29">
        <v>3.9710000000000001</v>
      </c>
      <c r="U43" s="29">
        <v>2.6469999999999998</v>
      </c>
      <c r="V43" s="29">
        <v>2.6469999999999998</v>
      </c>
      <c r="W43" s="29">
        <v>2.6469999999999998</v>
      </c>
      <c r="X43" s="29">
        <v>2.6469999999999998</v>
      </c>
      <c r="Y43" s="29">
        <v>1.325</v>
      </c>
      <c r="Z43" s="29">
        <v>105.556</v>
      </c>
      <c r="AA43" s="29">
        <v>2.6469999999999998</v>
      </c>
      <c r="AB43" s="29">
        <v>105.556</v>
      </c>
      <c r="AC43" s="29">
        <v>2.6469999999999998</v>
      </c>
      <c r="AD43" s="29">
        <v>9.266</v>
      </c>
      <c r="AE43" s="29">
        <v>1.325</v>
      </c>
      <c r="AF43" s="29">
        <v>2.6469999999999998</v>
      </c>
      <c r="AG43" s="29">
        <v>6.6180000000000003</v>
      </c>
      <c r="AH43" s="29">
        <v>2.6469999999999998</v>
      </c>
      <c r="AI43" s="29">
        <v>2.6469999999999998</v>
      </c>
    </row>
    <row r="44" spans="1:35" s="24" customFormat="1" ht="15" x14ac:dyDescent="0.25">
      <c r="A44" s="134" t="s">
        <v>85</v>
      </c>
      <c r="B44" s="166" t="s">
        <v>86</v>
      </c>
      <c r="C44" s="26" t="s">
        <v>62</v>
      </c>
      <c r="D44" s="16">
        <f t="shared" si="1"/>
        <v>20</v>
      </c>
      <c r="E44" s="41"/>
      <c r="F44" s="41">
        <v>4</v>
      </c>
      <c r="G44" s="41"/>
      <c r="H44" s="41"/>
      <c r="I44" s="41">
        <v>2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>
        <v>5</v>
      </c>
      <c r="AC44" s="41"/>
      <c r="AD44" s="41"/>
      <c r="AE44" s="41"/>
      <c r="AF44" s="41">
        <v>4</v>
      </c>
      <c r="AG44" s="41">
        <v>5</v>
      </c>
      <c r="AH44" s="41"/>
      <c r="AI44" s="41"/>
    </row>
    <row r="45" spans="1:35" s="24" customFormat="1" ht="15" x14ac:dyDescent="0.25">
      <c r="A45" s="135"/>
      <c r="B45" s="165"/>
      <c r="C45" s="26" t="s">
        <v>39</v>
      </c>
      <c r="D45" s="27">
        <f t="shared" si="1"/>
        <v>365</v>
      </c>
      <c r="E45" s="28"/>
      <c r="F45" s="29">
        <v>80</v>
      </c>
      <c r="G45" s="28"/>
      <c r="H45" s="28"/>
      <c r="I45" s="29">
        <v>30</v>
      </c>
      <c r="J45" s="29"/>
      <c r="K45" s="29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9"/>
      <c r="W45" s="28"/>
      <c r="X45" s="28"/>
      <c r="Y45" s="28"/>
      <c r="Z45" s="29"/>
      <c r="AA45" s="28"/>
      <c r="AB45" s="29">
        <v>100</v>
      </c>
      <c r="AC45" s="28"/>
      <c r="AD45" s="28"/>
      <c r="AE45" s="29"/>
      <c r="AF45" s="29">
        <v>80</v>
      </c>
      <c r="AG45" s="29">
        <v>75</v>
      </c>
      <c r="AH45" s="28"/>
      <c r="AI45" s="29"/>
    </row>
    <row r="46" spans="1:35" s="71" customFormat="1" ht="15.75" customHeight="1" x14ac:dyDescent="0.25">
      <c r="A46" s="134" t="s">
        <v>87</v>
      </c>
      <c r="B46" s="166" t="s">
        <v>88</v>
      </c>
      <c r="C46" s="26" t="s">
        <v>62</v>
      </c>
      <c r="D46" s="58">
        <f t="shared" si="1"/>
        <v>61</v>
      </c>
      <c r="E46" s="41"/>
      <c r="F46" s="41"/>
      <c r="G46" s="41"/>
      <c r="H46" s="41"/>
      <c r="I46" s="70">
        <v>3</v>
      </c>
      <c r="J46" s="41"/>
      <c r="K46" s="41"/>
      <c r="L46" s="70">
        <v>4</v>
      </c>
      <c r="M46" s="70">
        <v>6</v>
      </c>
      <c r="N46" s="41"/>
      <c r="O46" s="41"/>
      <c r="P46" s="70">
        <v>16</v>
      </c>
      <c r="Q46" s="70">
        <v>12</v>
      </c>
      <c r="R46" s="70">
        <v>4</v>
      </c>
      <c r="S46" s="70">
        <v>4</v>
      </c>
      <c r="T46" s="70">
        <v>4</v>
      </c>
      <c r="U46" s="70">
        <v>4</v>
      </c>
      <c r="V46" s="70">
        <v>4</v>
      </c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</row>
    <row r="47" spans="1:35" s="71" customFormat="1" ht="17.25" customHeight="1" x14ac:dyDescent="0.25">
      <c r="A47" s="135"/>
      <c r="B47" s="165"/>
      <c r="C47" s="26" t="s">
        <v>39</v>
      </c>
      <c r="D47" s="27">
        <f t="shared" si="1"/>
        <v>1250.8349999999998</v>
      </c>
      <c r="E47" s="29"/>
      <c r="F47" s="29"/>
      <c r="G47" s="29"/>
      <c r="H47" s="29"/>
      <c r="I47" s="72">
        <v>61.37</v>
      </c>
      <c r="J47" s="28"/>
      <c r="K47" s="29"/>
      <c r="L47" s="72">
        <v>81.93</v>
      </c>
      <c r="M47" s="72">
        <v>122.745</v>
      </c>
      <c r="N47" s="29"/>
      <c r="O47" s="29"/>
      <c r="P47" s="72">
        <v>330.15</v>
      </c>
      <c r="Q47" s="72">
        <v>245.49</v>
      </c>
      <c r="R47" s="72">
        <v>81.83</v>
      </c>
      <c r="S47" s="72">
        <v>81.83</v>
      </c>
      <c r="T47" s="72">
        <v>81.83</v>
      </c>
      <c r="U47" s="72">
        <v>81.83</v>
      </c>
      <c r="V47" s="72">
        <v>81.83</v>
      </c>
      <c r="W47" s="28"/>
      <c r="X47" s="29"/>
      <c r="Y47" s="29"/>
      <c r="Z47" s="28"/>
      <c r="AA47" s="29"/>
      <c r="AB47" s="29"/>
      <c r="AC47" s="29"/>
      <c r="AD47" s="29"/>
      <c r="AE47" s="29"/>
      <c r="AF47" s="29"/>
      <c r="AG47" s="28"/>
      <c r="AH47" s="28"/>
      <c r="AI47" s="28"/>
    </row>
    <row r="48" spans="1:35" s="71" customFormat="1" ht="15" customHeight="1" x14ac:dyDescent="0.25">
      <c r="A48" s="134" t="s">
        <v>89</v>
      </c>
      <c r="B48" s="167" t="s">
        <v>90</v>
      </c>
      <c r="C48" s="26" t="s">
        <v>42</v>
      </c>
      <c r="D48" s="27">
        <f t="shared" si="1"/>
        <v>0.32400000000000007</v>
      </c>
      <c r="E48" s="42"/>
      <c r="F48" s="42"/>
      <c r="G48" s="42"/>
      <c r="H48" s="42"/>
      <c r="I48" s="42">
        <v>1.7999999999999999E-2</v>
      </c>
      <c r="J48" s="29">
        <v>1.7999999999999999E-2</v>
      </c>
      <c r="K48" s="42"/>
      <c r="L48" s="42"/>
      <c r="M48" s="42"/>
      <c r="N48" s="42"/>
      <c r="O48" s="42"/>
      <c r="P48" s="42"/>
      <c r="Q48" s="42">
        <v>2.4E-2</v>
      </c>
      <c r="R48" s="29">
        <v>0.02</v>
      </c>
      <c r="S48" s="29">
        <v>0.02</v>
      </c>
      <c r="T48" s="29">
        <v>0.02</v>
      </c>
      <c r="U48" s="29">
        <v>0.02</v>
      </c>
      <c r="V48" s="29">
        <v>0.02</v>
      </c>
      <c r="W48" s="42"/>
      <c r="X48" s="42"/>
      <c r="Y48" s="42"/>
      <c r="Z48" s="42">
        <v>0.108</v>
      </c>
      <c r="AA48" s="42"/>
      <c r="AB48" s="42"/>
      <c r="AC48" s="42">
        <v>2.5999999999999999E-2</v>
      </c>
      <c r="AD48" s="42"/>
      <c r="AE48" s="42"/>
      <c r="AF48" s="29">
        <v>0.03</v>
      </c>
      <c r="AG48" s="42"/>
      <c r="AH48" s="42"/>
      <c r="AI48" s="42"/>
    </row>
    <row r="49" spans="1:35" s="71" customFormat="1" ht="21.6" customHeight="1" x14ac:dyDescent="0.25">
      <c r="A49" s="135"/>
      <c r="B49" s="168"/>
      <c r="C49" s="26" t="s">
        <v>39</v>
      </c>
      <c r="D49" s="27">
        <f t="shared" si="1"/>
        <v>256.15000000000003</v>
      </c>
      <c r="E49" s="29"/>
      <c r="F49" s="29"/>
      <c r="G49" s="29"/>
      <c r="H49" s="29"/>
      <c r="I49" s="29">
        <v>30</v>
      </c>
      <c r="J49" s="29">
        <v>30</v>
      </c>
      <c r="K49" s="29"/>
      <c r="L49" s="28"/>
      <c r="M49" s="29"/>
      <c r="N49" s="29"/>
      <c r="O49" s="28"/>
      <c r="P49" s="28"/>
      <c r="Q49" s="29">
        <v>40</v>
      </c>
      <c r="R49" s="29">
        <v>6.4</v>
      </c>
      <c r="S49" s="29">
        <v>6.4</v>
      </c>
      <c r="T49" s="29">
        <v>6.4</v>
      </c>
      <c r="U49" s="29">
        <v>6.4</v>
      </c>
      <c r="V49" s="29">
        <v>6.4</v>
      </c>
      <c r="W49" s="28"/>
      <c r="X49" s="28"/>
      <c r="Y49" s="28"/>
      <c r="Z49" s="29">
        <v>41.95</v>
      </c>
      <c r="AA49" s="29"/>
      <c r="AB49" s="29"/>
      <c r="AC49" s="29">
        <f>21+11.2</f>
        <v>32.200000000000003</v>
      </c>
      <c r="AD49" s="29"/>
      <c r="AE49" s="28"/>
      <c r="AF49" s="29">
        <v>50</v>
      </c>
      <c r="AG49" s="29"/>
      <c r="AH49" s="28"/>
      <c r="AI49" s="29"/>
    </row>
    <row r="50" spans="1:35" s="71" customFormat="1" ht="15" x14ac:dyDescent="0.25">
      <c r="A50" s="169" t="s">
        <v>91</v>
      </c>
      <c r="B50" s="171" t="s">
        <v>92</v>
      </c>
      <c r="C50" s="73" t="s">
        <v>62</v>
      </c>
      <c r="D50" s="58">
        <f t="shared" si="1"/>
        <v>2</v>
      </c>
      <c r="E50" s="41"/>
      <c r="F50" s="41"/>
      <c r="G50" s="41"/>
      <c r="H50" s="41"/>
      <c r="I50" s="41"/>
      <c r="J50" s="41"/>
      <c r="K50" s="41">
        <v>2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</row>
    <row r="51" spans="1:35" s="71" customFormat="1" ht="15" x14ac:dyDescent="0.25">
      <c r="A51" s="170"/>
      <c r="B51" s="141"/>
      <c r="C51" s="73" t="s">
        <v>39</v>
      </c>
      <c r="D51" s="27">
        <f t="shared" si="1"/>
        <v>6.2</v>
      </c>
      <c r="E51" s="28"/>
      <c r="F51" s="28"/>
      <c r="G51" s="28"/>
      <c r="H51" s="28"/>
      <c r="I51" s="28"/>
      <c r="J51" s="28"/>
      <c r="K51" s="29">
        <v>6.2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9"/>
      <c r="AI51" s="29"/>
    </row>
    <row r="52" spans="1:35" s="71" customFormat="1" ht="15" x14ac:dyDescent="0.25">
      <c r="A52" s="134" t="s">
        <v>93</v>
      </c>
      <c r="B52" s="172" t="s">
        <v>94</v>
      </c>
      <c r="C52" s="26" t="s">
        <v>62</v>
      </c>
      <c r="D52" s="58">
        <f t="shared" si="1"/>
        <v>0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</row>
    <row r="53" spans="1:35" s="74" customFormat="1" ht="15" customHeight="1" x14ac:dyDescent="0.25">
      <c r="A53" s="135"/>
      <c r="B53" s="173"/>
      <c r="C53" s="26" t="s">
        <v>39</v>
      </c>
      <c r="D53" s="27">
        <f t="shared" si="1"/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</row>
    <row r="54" spans="1:35" s="71" customFormat="1" ht="15" customHeight="1" x14ac:dyDescent="0.25">
      <c r="A54" s="134" t="s">
        <v>95</v>
      </c>
      <c r="B54" s="166" t="s">
        <v>96</v>
      </c>
      <c r="C54" s="26" t="s">
        <v>97</v>
      </c>
      <c r="D54" s="27">
        <f t="shared" si="1"/>
        <v>0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</row>
    <row r="55" spans="1:35" s="71" customFormat="1" ht="18.600000000000001" customHeight="1" x14ac:dyDescent="0.25">
      <c r="A55" s="135"/>
      <c r="B55" s="165"/>
      <c r="C55" s="26" t="s">
        <v>39</v>
      </c>
      <c r="D55" s="27">
        <f t="shared" si="1"/>
        <v>0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</row>
    <row r="56" spans="1:35" s="24" customFormat="1" ht="15" x14ac:dyDescent="0.25">
      <c r="A56" s="134" t="s">
        <v>98</v>
      </c>
      <c r="B56" s="166" t="s">
        <v>99</v>
      </c>
      <c r="C56" s="26" t="s">
        <v>62</v>
      </c>
      <c r="D56" s="58">
        <f t="shared" si="1"/>
        <v>0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</row>
    <row r="57" spans="1:35" s="24" customFormat="1" ht="15" x14ac:dyDescent="0.25">
      <c r="A57" s="135"/>
      <c r="B57" s="165"/>
      <c r="C57" s="26" t="s">
        <v>39</v>
      </c>
      <c r="D57" s="27">
        <f t="shared" si="1"/>
        <v>0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s="24" customFormat="1" ht="15" x14ac:dyDescent="0.25">
      <c r="A58" s="142" t="s">
        <v>100</v>
      </c>
      <c r="B58" s="166" t="s">
        <v>101</v>
      </c>
      <c r="C58" s="46" t="s">
        <v>62</v>
      </c>
      <c r="D58" s="58">
        <f t="shared" si="1"/>
        <v>0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</row>
    <row r="59" spans="1:35" s="24" customFormat="1" ht="15.75" thickBot="1" x14ac:dyDescent="0.3">
      <c r="A59" s="154"/>
      <c r="B59" s="174"/>
      <c r="C59" s="45" t="s">
        <v>39</v>
      </c>
      <c r="D59" s="36">
        <f t="shared" si="1"/>
        <v>0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</row>
    <row r="60" spans="1:35" s="24" customFormat="1" ht="15" customHeight="1" x14ac:dyDescent="0.25">
      <c r="A60" s="153" t="s">
        <v>102</v>
      </c>
      <c r="B60" s="164" t="s">
        <v>103</v>
      </c>
      <c r="C60" s="46" t="s">
        <v>104</v>
      </c>
      <c r="D60" s="53">
        <f t="shared" si="1"/>
        <v>4.7E-2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>
        <v>1.4999999999999999E-2</v>
      </c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>
        <v>3.2000000000000001E-2</v>
      </c>
      <c r="AI60" s="39"/>
    </row>
    <row r="61" spans="1:35" s="24" customFormat="1" ht="20.45" customHeight="1" x14ac:dyDescent="0.25">
      <c r="A61" s="143"/>
      <c r="B61" s="165"/>
      <c r="C61" s="48" t="s">
        <v>39</v>
      </c>
      <c r="D61" s="27">
        <f t="shared" si="1"/>
        <v>19.200000000000003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7">
        <v>6.4</v>
      </c>
      <c r="R61" s="41"/>
      <c r="S61" s="41"/>
      <c r="T61" s="41"/>
      <c r="U61" s="41"/>
      <c r="V61" s="41"/>
      <c r="W61" s="41"/>
      <c r="X61" s="41"/>
      <c r="Y61" s="41"/>
      <c r="Z61" s="47"/>
      <c r="AA61" s="41"/>
      <c r="AB61" s="41"/>
      <c r="AC61" s="41"/>
      <c r="AD61" s="41"/>
      <c r="AE61" s="41"/>
      <c r="AF61" s="41"/>
      <c r="AG61" s="41"/>
      <c r="AH61" s="47">
        <v>12.8</v>
      </c>
      <c r="AI61" s="41"/>
    </row>
    <row r="62" spans="1:35" s="24" customFormat="1" ht="15" customHeight="1" x14ac:dyDescent="0.25">
      <c r="A62" s="134" t="s">
        <v>105</v>
      </c>
      <c r="B62" s="166" t="s">
        <v>106</v>
      </c>
      <c r="C62" s="26" t="s">
        <v>97</v>
      </c>
      <c r="D62" s="27">
        <f t="shared" si="1"/>
        <v>6.5000000000000002E-2</v>
      </c>
      <c r="E62" s="41">
        <v>1.4999999999999999E-2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7"/>
      <c r="R62" s="47">
        <v>0.05</v>
      </c>
      <c r="S62" s="47"/>
      <c r="T62" s="47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</row>
    <row r="63" spans="1:35" s="24" customFormat="1" ht="19.149999999999999" customHeight="1" thickBot="1" x14ac:dyDescent="0.3">
      <c r="A63" s="175"/>
      <c r="B63" s="174"/>
      <c r="C63" s="45" t="s">
        <v>39</v>
      </c>
      <c r="D63" s="36">
        <f t="shared" si="1"/>
        <v>113.75</v>
      </c>
      <c r="E63" s="36">
        <v>26.25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36"/>
      <c r="Q63" s="36"/>
      <c r="R63" s="36">
        <v>87.5</v>
      </c>
      <c r="S63" s="36"/>
      <c r="T63" s="36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</row>
    <row r="64" spans="1:35" s="24" customFormat="1" ht="19.149999999999999" customHeight="1" thickBot="1" x14ac:dyDescent="0.3">
      <c r="A64" s="76"/>
      <c r="B64" s="164" t="s">
        <v>107</v>
      </c>
      <c r="C64" s="46" t="s">
        <v>62</v>
      </c>
      <c r="D64" s="16">
        <f t="shared" si="1"/>
        <v>44</v>
      </c>
      <c r="E64" s="67"/>
      <c r="F64" s="67">
        <v>6</v>
      </c>
      <c r="G64" s="67"/>
      <c r="H64" s="67"/>
      <c r="I64" s="67"/>
      <c r="J64" s="67"/>
      <c r="K64" s="67"/>
      <c r="L64" s="67"/>
      <c r="M64" s="67">
        <v>6</v>
      </c>
      <c r="N64" s="67"/>
      <c r="O64" s="67"/>
      <c r="P64" s="56"/>
      <c r="Q64" s="67">
        <v>12</v>
      </c>
      <c r="R64" s="56"/>
      <c r="S64" s="56"/>
      <c r="T64" s="56"/>
      <c r="U64" s="67"/>
      <c r="V64" s="67"/>
      <c r="W64" s="67"/>
      <c r="X64" s="67"/>
      <c r="Y64" s="67"/>
      <c r="Z64" s="67"/>
      <c r="AA64" s="67"/>
      <c r="AB64" s="67"/>
      <c r="AC64" s="67"/>
      <c r="AD64" s="67">
        <v>12</v>
      </c>
      <c r="AE64" s="67"/>
      <c r="AF64" s="67"/>
      <c r="AG64" s="67">
        <v>8</v>
      </c>
      <c r="AH64" s="67"/>
      <c r="AI64" s="67"/>
    </row>
    <row r="65" spans="1:35" s="24" customFormat="1" ht="19.149999999999999" customHeight="1" thickBot="1" x14ac:dyDescent="0.3">
      <c r="A65" s="76"/>
      <c r="B65" s="174"/>
      <c r="C65" s="48" t="s">
        <v>39</v>
      </c>
      <c r="D65" s="36">
        <f t="shared" si="1"/>
        <v>55.19</v>
      </c>
      <c r="E65" s="77"/>
      <c r="F65" s="78">
        <v>7.52</v>
      </c>
      <c r="G65" s="77"/>
      <c r="H65" s="77"/>
      <c r="I65" s="77"/>
      <c r="J65" s="77"/>
      <c r="K65" s="77"/>
      <c r="L65" s="77"/>
      <c r="M65" s="78">
        <v>7.52</v>
      </c>
      <c r="N65" s="77"/>
      <c r="O65" s="77"/>
      <c r="P65" s="78"/>
      <c r="Q65" s="36">
        <v>15.05</v>
      </c>
      <c r="R65" s="36"/>
      <c r="S65" s="36"/>
      <c r="T65" s="36"/>
      <c r="U65" s="60"/>
      <c r="V65" s="60"/>
      <c r="W65" s="60"/>
      <c r="X65" s="60"/>
      <c r="Y65" s="60"/>
      <c r="Z65" s="60"/>
      <c r="AA65" s="60"/>
      <c r="AB65" s="60"/>
      <c r="AC65" s="60"/>
      <c r="AD65" s="36">
        <v>15.05</v>
      </c>
      <c r="AE65" s="60"/>
      <c r="AF65" s="36"/>
      <c r="AG65" s="36">
        <v>10.050000000000001</v>
      </c>
      <c r="AH65" s="60"/>
      <c r="AI65" s="60"/>
    </row>
    <row r="66" spans="1:35" s="24" customFormat="1" ht="20.45" customHeight="1" thickBot="1" x14ac:dyDescent="0.3">
      <c r="A66" s="79" t="s">
        <v>108</v>
      </c>
      <c r="B66" s="11" t="s">
        <v>109</v>
      </c>
      <c r="C66" s="12" t="s">
        <v>39</v>
      </c>
      <c r="D66" s="80">
        <f t="shared" si="1"/>
        <v>1187.482</v>
      </c>
      <c r="E66" s="81">
        <f t="shared" ref="E66:AI66" si="4">E68+E78+E80</f>
        <v>16.684000000000001</v>
      </c>
      <c r="F66" s="81">
        <f t="shared" si="4"/>
        <v>115.48299999999999</v>
      </c>
      <c r="G66" s="81">
        <f t="shared" si="4"/>
        <v>21.454999999999998</v>
      </c>
      <c r="H66" s="81">
        <f t="shared" si="4"/>
        <v>21.445</v>
      </c>
      <c r="I66" s="81">
        <f t="shared" si="4"/>
        <v>17.671999999999997</v>
      </c>
      <c r="J66" s="81">
        <f t="shared" si="4"/>
        <v>42.509</v>
      </c>
      <c r="K66" s="81">
        <f t="shared" si="4"/>
        <v>111.143</v>
      </c>
      <c r="L66" s="81">
        <f t="shared" si="4"/>
        <v>21.372</v>
      </c>
      <c r="M66" s="81">
        <f t="shared" si="4"/>
        <v>38.58</v>
      </c>
      <c r="N66" s="81">
        <f t="shared" si="4"/>
        <v>35.112000000000002</v>
      </c>
      <c r="O66" s="81">
        <f t="shared" si="4"/>
        <v>26.273</v>
      </c>
      <c r="P66" s="81">
        <f t="shared" si="4"/>
        <v>27.664999999999999</v>
      </c>
      <c r="Q66" s="82">
        <f t="shared" si="4"/>
        <v>51.191999999999993</v>
      </c>
      <c r="R66" s="82">
        <f t="shared" si="4"/>
        <v>28.753999999999998</v>
      </c>
      <c r="S66" s="82">
        <f t="shared" si="4"/>
        <v>28.753999999999998</v>
      </c>
      <c r="T66" s="82">
        <f t="shared" si="4"/>
        <v>43.548000000000002</v>
      </c>
      <c r="U66" s="82">
        <f t="shared" si="4"/>
        <v>27.597999999999999</v>
      </c>
      <c r="V66" s="82">
        <f t="shared" si="4"/>
        <v>24.024000000000001</v>
      </c>
      <c r="W66" s="82">
        <f t="shared" si="4"/>
        <v>33.549999999999997</v>
      </c>
      <c r="X66" s="82">
        <f t="shared" si="4"/>
        <v>21.643000000000001</v>
      </c>
      <c r="Y66" s="83">
        <f t="shared" si="4"/>
        <v>27.597999999999999</v>
      </c>
      <c r="Z66" s="83">
        <f>Z68+Z78+Z80</f>
        <v>63.347999999999999</v>
      </c>
      <c r="AA66" s="83">
        <f>AA68+AA78+AA80</f>
        <v>26.273</v>
      </c>
      <c r="AB66" s="83">
        <f>AB68+AB78+AB80</f>
        <v>63.347999999999999</v>
      </c>
      <c r="AC66" s="82">
        <f t="shared" ref="AC66" si="5">AC68+AC78+AC80</f>
        <v>28.993000000000002</v>
      </c>
      <c r="AD66" s="83">
        <f t="shared" si="4"/>
        <v>26.273</v>
      </c>
      <c r="AE66" s="83">
        <f t="shared" si="4"/>
        <v>26.273</v>
      </c>
      <c r="AF66" s="83">
        <f t="shared" si="4"/>
        <v>26.273</v>
      </c>
      <c r="AG66" s="83">
        <f t="shared" si="4"/>
        <v>26.273</v>
      </c>
      <c r="AH66" s="83">
        <f t="shared" si="4"/>
        <v>58.236999999999995</v>
      </c>
      <c r="AI66" s="83">
        <f t="shared" si="4"/>
        <v>60.137</v>
      </c>
    </row>
    <row r="67" spans="1:35" s="24" customFormat="1" ht="15" x14ac:dyDescent="0.25">
      <c r="A67" s="176" t="s">
        <v>110</v>
      </c>
      <c r="B67" s="178" t="s">
        <v>111</v>
      </c>
      <c r="C67" s="84" t="s">
        <v>67</v>
      </c>
      <c r="D67" s="85">
        <f t="shared" si="1"/>
        <v>0.27100000000000013</v>
      </c>
      <c r="E67" s="86">
        <f t="shared" ref="E67:V68" si="6">E69+E71+E73+E75</f>
        <v>5.0000000000000001E-3</v>
      </c>
      <c r="F67" s="86">
        <f t="shared" si="6"/>
        <v>0.03</v>
      </c>
      <c r="G67" s="86">
        <f t="shared" si="6"/>
        <v>5.0000000000000001E-3</v>
      </c>
      <c r="H67" s="86">
        <f t="shared" si="6"/>
        <v>5.0000000000000001E-3</v>
      </c>
      <c r="I67" s="86">
        <f t="shared" si="6"/>
        <v>4.0000000000000001E-3</v>
      </c>
      <c r="J67" s="86">
        <f t="shared" si="6"/>
        <v>6.0000000000000001E-3</v>
      </c>
      <c r="K67" s="86">
        <f t="shared" si="6"/>
        <v>0.03</v>
      </c>
      <c r="L67" s="86">
        <f t="shared" si="6"/>
        <v>7.0000000000000001E-3</v>
      </c>
      <c r="M67" s="86">
        <f t="shared" si="6"/>
        <v>9.0000000000000011E-3</v>
      </c>
      <c r="N67" s="86">
        <f t="shared" si="6"/>
        <v>6.0000000000000001E-3</v>
      </c>
      <c r="O67" s="86">
        <f t="shared" si="6"/>
        <v>6.0000000000000001E-3</v>
      </c>
      <c r="P67" s="86">
        <f t="shared" si="6"/>
        <v>7.0000000000000001E-3</v>
      </c>
      <c r="Q67" s="87">
        <f t="shared" si="6"/>
        <v>1.4E-2</v>
      </c>
      <c r="R67" s="87">
        <f t="shared" si="6"/>
        <v>8.0000000000000002E-3</v>
      </c>
      <c r="S67" s="87">
        <f t="shared" si="6"/>
        <v>8.0000000000000002E-3</v>
      </c>
      <c r="T67" s="87">
        <f t="shared" si="6"/>
        <v>8.0000000000000002E-3</v>
      </c>
      <c r="U67" s="87">
        <f t="shared" si="6"/>
        <v>7.0000000000000001E-3</v>
      </c>
      <c r="V67" s="87">
        <f t="shared" si="6"/>
        <v>7.0000000000000001E-3</v>
      </c>
      <c r="W67" s="87">
        <f>W69+W71+W73+W75</f>
        <v>7.0000000000000001E-3</v>
      </c>
      <c r="X67" s="87">
        <f t="shared" ref="X67:AI68" si="7">X69+X71+X73+X75</f>
        <v>7.0000000000000001E-3</v>
      </c>
      <c r="Y67" s="86">
        <f t="shared" si="7"/>
        <v>7.0000000000000001E-3</v>
      </c>
      <c r="Z67" s="86">
        <f t="shared" si="7"/>
        <v>6.0000000000000001E-3</v>
      </c>
      <c r="AA67" s="86">
        <f t="shared" si="7"/>
        <v>6.0000000000000001E-3</v>
      </c>
      <c r="AB67" s="86">
        <f t="shared" si="7"/>
        <v>6.0000000000000001E-3</v>
      </c>
      <c r="AC67" s="87">
        <f t="shared" si="7"/>
        <v>7.0000000000000001E-3</v>
      </c>
      <c r="AD67" s="86">
        <f t="shared" si="7"/>
        <v>6.0000000000000001E-3</v>
      </c>
      <c r="AE67" s="86">
        <f t="shared" si="7"/>
        <v>6.0000000000000001E-3</v>
      </c>
      <c r="AF67" s="86">
        <f t="shared" si="7"/>
        <v>6.0000000000000001E-3</v>
      </c>
      <c r="AG67" s="86">
        <f t="shared" si="7"/>
        <v>6.0000000000000001E-3</v>
      </c>
      <c r="AH67" s="86">
        <f t="shared" si="7"/>
        <v>1.3999999999999999E-2</v>
      </c>
      <c r="AI67" s="86">
        <f t="shared" si="7"/>
        <v>1.4999999999999999E-2</v>
      </c>
    </row>
    <row r="68" spans="1:35" s="24" customFormat="1" ht="15" x14ac:dyDescent="0.25">
      <c r="A68" s="177"/>
      <c r="B68" s="179"/>
      <c r="C68" s="20" t="s">
        <v>39</v>
      </c>
      <c r="D68" s="21">
        <f t="shared" si="1"/>
        <v>375.15100000000012</v>
      </c>
      <c r="E68" s="87">
        <f t="shared" si="6"/>
        <v>7.1589999999999998</v>
      </c>
      <c r="F68" s="87">
        <f t="shared" si="6"/>
        <v>40.732999999999997</v>
      </c>
      <c r="G68" s="87">
        <f t="shared" si="6"/>
        <v>7.1689999999999996</v>
      </c>
      <c r="H68" s="87">
        <f t="shared" si="6"/>
        <v>7.1589999999999998</v>
      </c>
      <c r="I68" s="87">
        <f t="shared" si="6"/>
        <v>5.7669999999999995</v>
      </c>
      <c r="J68" s="87">
        <f t="shared" si="6"/>
        <v>8.4130000000000003</v>
      </c>
      <c r="K68" s="87">
        <f t="shared" si="6"/>
        <v>40.732999999999997</v>
      </c>
      <c r="L68" s="87">
        <f t="shared" si="6"/>
        <v>9.4669999999999987</v>
      </c>
      <c r="M68" s="87">
        <f t="shared" si="6"/>
        <v>11.881</v>
      </c>
      <c r="N68" s="87">
        <f t="shared" si="6"/>
        <v>8.4130000000000003</v>
      </c>
      <c r="O68" s="87">
        <f t="shared" si="6"/>
        <v>8.4130000000000003</v>
      </c>
      <c r="P68" s="87">
        <f t="shared" si="6"/>
        <v>9.8049999999999997</v>
      </c>
      <c r="Q68" s="87">
        <f t="shared" si="6"/>
        <v>18.537999999999997</v>
      </c>
      <c r="R68" s="87">
        <f t="shared" si="6"/>
        <v>10.893999999999998</v>
      </c>
      <c r="S68" s="87">
        <f t="shared" si="6"/>
        <v>10.893999999999998</v>
      </c>
      <c r="T68" s="87">
        <f t="shared" si="6"/>
        <v>10.893999999999998</v>
      </c>
      <c r="U68" s="87">
        <f t="shared" si="6"/>
        <v>9.7379999999999995</v>
      </c>
      <c r="V68" s="87">
        <f t="shared" si="6"/>
        <v>9.7379999999999995</v>
      </c>
      <c r="W68" s="87">
        <f>W70+W72+W74+W76</f>
        <v>9.7379999999999995</v>
      </c>
      <c r="X68" s="87">
        <f t="shared" si="7"/>
        <v>9.7379999999999995</v>
      </c>
      <c r="Y68" s="87">
        <f t="shared" si="7"/>
        <v>9.7379999999999995</v>
      </c>
      <c r="Z68" s="87">
        <f t="shared" si="7"/>
        <v>8.581999999999999</v>
      </c>
      <c r="AA68" s="87">
        <f t="shared" si="7"/>
        <v>8.4130000000000003</v>
      </c>
      <c r="AB68" s="87">
        <f t="shared" si="7"/>
        <v>8.581999999999999</v>
      </c>
      <c r="AC68" s="87">
        <f t="shared" si="7"/>
        <v>9.7379999999999995</v>
      </c>
      <c r="AD68" s="87">
        <f t="shared" si="7"/>
        <v>8.4130000000000003</v>
      </c>
      <c r="AE68" s="87">
        <f t="shared" si="7"/>
        <v>8.4130000000000003</v>
      </c>
      <c r="AF68" s="87">
        <f t="shared" si="7"/>
        <v>8.4130000000000003</v>
      </c>
      <c r="AG68" s="87">
        <f t="shared" si="7"/>
        <v>8.4130000000000003</v>
      </c>
      <c r="AH68" s="87">
        <f t="shared" si="7"/>
        <v>19.631</v>
      </c>
      <c r="AI68" s="87">
        <f t="shared" si="7"/>
        <v>21.530999999999999</v>
      </c>
    </row>
    <row r="69" spans="1:35" ht="15" x14ac:dyDescent="0.25">
      <c r="A69" s="142" t="s">
        <v>112</v>
      </c>
      <c r="B69" s="136" t="s">
        <v>113</v>
      </c>
      <c r="C69" s="26" t="s">
        <v>114</v>
      </c>
      <c r="D69" s="27">
        <f t="shared" si="1"/>
        <v>4.2000000000000023E-2</v>
      </c>
      <c r="E69" s="29">
        <v>1E-3</v>
      </c>
      <c r="F69" s="29">
        <v>4.0000000000000001E-3</v>
      </c>
      <c r="G69" s="29">
        <v>1E-3</v>
      </c>
      <c r="H69" s="29">
        <v>1E-3</v>
      </c>
      <c r="I69" s="29">
        <v>1E-3</v>
      </c>
      <c r="J69" s="29">
        <v>1E-3</v>
      </c>
      <c r="K69" s="29">
        <v>4.0000000000000001E-3</v>
      </c>
      <c r="L69" s="29">
        <v>1E-3</v>
      </c>
      <c r="M69" s="29">
        <v>1E-3</v>
      </c>
      <c r="N69" s="29">
        <v>1E-3</v>
      </c>
      <c r="O69" s="29">
        <v>1E-3</v>
      </c>
      <c r="P69" s="29">
        <v>1E-3</v>
      </c>
      <c r="Q69" s="29">
        <v>1E-3</v>
      </c>
      <c r="R69" s="29">
        <v>1E-3</v>
      </c>
      <c r="S69" s="29">
        <v>1E-3</v>
      </c>
      <c r="T69" s="29">
        <v>1E-3</v>
      </c>
      <c r="U69" s="29">
        <v>1E-3</v>
      </c>
      <c r="V69" s="29">
        <v>1E-3</v>
      </c>
      <c r="W69" s="29">
        <v>1E-3</v>
      </c>
      <c r="X69" s="29">
        <v>1E-3</v>
      </c>
      <c r="Y69" s="29">
        <v>1E-3</v>
      </c>
      <c r="Z69" s="29">
        <v>1E-3</v>
      </c>
      <c r="AA69" s="29">
        <v>1E-3</v>
      </c>
      <c r="AB69" s="29">
        <v>1E-3</v>
      </c>
      <c r="AC69" s="29">
        <v>1E-3</v>
      </c>
      <c r="AD69" s="29">
        <v>1E-3</v>
      </c>
      <c r="AE69" s="29">
        <v>1E-3</v>
      </c>
      <c r="AF69" s="29">
        <v>1E-3</v>
      </c>
      <c r="AG69" s="29">
        <v>1E-3</v>
      </c>
      <c r="AH69" s="29">
        <v>3.0000000000000001E-3</v>
      </c>
      <c r="AI69" s="29">
        <v>4.0000000000000001E-3</v>
      </c>
    </row>
    <row r="70" spans="1:35" ht="15" x14ac:dyDescent="0.25">
      <c r="A70" s="143"/>
      <c r="B70" s="137"/>
      <c r="C70" s="26" t="s">
        <v>39</v>
      </c>
      <c r="D70" s="27">
        <f t="shared" si="1"/>
        <v>79.48</v>
      </c>
      <c r="E70" s="29">
        <v>1.89</v>
      </c>
      <c r="F70" s="29">
        <v>7.57</v>
      </c>
      <c r="G70" s="29">
        <v>1.9</v>
      </c>
      <c r="H70" s="29">
        <v>1.89</v>
      </c>
      <c r="I70" s="29">
        <v>1.89</v>
      </c>
      <c r="J70" s="29">
        <v>1.89</v>
      </c>
      <c r="K70" s="29">
        <v>7.57</v>
      </c>
      <c r="L70" s="29">
        <v>1.89</v>
      </c>
      <c r="M70" s="29">
        <v>1.89</v>
      </c>
      <c r="N70" s="29">
        <v>1.89</v>
      </c>
      <c r="O70" s="29">
        <v>1.89</v>
      </c>
      <c r="P70" s="29">
        <v>1.89</v>
      </c>
      <c r="Q70" s="29">
        <v>1.89</v>
      </c>
      <c r="R70" s="29">
        <v>1.89</v>
      </c>
      <c r="S70" s="29">
        <v>1.89</v>
      </c>
      <c r="T70" s="29">
        <v>1.89</v>
      </c>
      <c r="U70" s="29">
        <v>1.89</v>
      </c>
      <c r="V70" s="29">
        <v>1.89</v>
      </c>
      <c r="W70" s="29">
        <v>1.89</v>
      </c>
      <c r="X70" s="29">
        <v>1.89</v>
      </c>
      <c r="Y70" s="29">
        <v>1.89</v>
      </c>
      <c r="Z70" s="29">
        <v>1.89</v>
      </c>
      <c r="AA70" s="29">
        <v>1.89</v>
      </c>
      <c r="AB70" s="29">
        <v>1.89</v>
      </c>
      <c r="AC70" s="29">
        <v>1.89</v>
      </c>
      <c r="AD70" s="29">
        <v>1.89</v>
      </c>
      <c r="AE70" s="29">
        <v>1.89</v>
      </c>
      <c r="AF70" s="29">
        <v>1.89</v>
      </c>
      <c r="AG70" s="29">
        <v>1.89</v>
      </c>
      <c r="AH70" s="29">
        <v>5.7</v>
      </c>
      <c r="AI70" s="29">
        <v>7.6</v>
      </c>
    </row>
    <row r="71" spans="1:35" ht="15" x14ac:dyDescent="0.25">
      <c r="A71" s="142" t="s">
        <v>115</v>
      </c>
      <c r="B71" s="136" t="s">
        <v>116</v>
      </c>
      <c r="C71" s="26" t="s">
        <v>67</v>
      </c>
      <c r="D71" s="27">
        <f t="shared" ref="D71:D91" si="8">E71+F71+G71+H71+I71+J71+K71+L71+M71+N71+O71+P71+Q71+R71+S71+T71+U71+V71+W71+X71+Y71+Z71+AA71+AB71+AC71+AD71+AE71+AF71+AG71+AH71+AI71</f>
        <v>9.5000000000000057E-2</v>
      </c>
      <c r="E71" s="42">
        <v>1E-3</v>
      </c>
      <c r="F71" s="42">
        <v>3.0000000000000001E-3</v>
      </c>
      <c r="G71" s="42">
        <v>1E-3</v>
      </c>
      <c r="H71" s="42">
        <v>1E-3</v>
      </c>
      <c r="I71" s="42">
        <v>1E-3</v>
      </c>
      <c r="J71" s="42">
        <v>3.0000000000000001E-3</v>
      </c>
      <c r="K71" s="42">
        <v>3.0000000000000001E-3</v>
      </c>
      <c r="L71" s="42">
        <v>1E-3</v>
      </c>
      <c r="M71" s="42">
        <v>3.0000000000000001E-3</v>
      </c>
      <c r="N71" s="42">
        <v>3.0000000000000001E-3</v>
      </c>
      <c r="O71" s="42">
        <v>3.0000000000000001E-3</v>
      </c>
      <c r="P71" s="42">
        <v>3.0000000000000001E-3</v>
      </c>
      <c r="Q71" s="42">
        <v>4.0000000000000001E-3</v>
      </c>
      <c r="R71" s="42">
        <v>4.0000000000000001E-3</v>
      </c>
      <c r="S71" s="42">
        <v>4.0000000000000001E-3</v>
      </c>
      <c r="T71" s="42">
        <v>4.0000000000000001E-3</v>
      </c>
      <c r="U71" s="42">
        <v>4.0000000000000001E-3</v>
      </c>
      <c r="V71" s="42">
        <v>4.0000000000000001E-3</v>
      </c>
      <c r="W71" s="42">
        <v>4.0000000000000001E-3</v>
      </c>
      <c r="X71" s="42">
        <v>4.0000000000000001E-3</v>
      </c>
      <c r="Y71" s="42">
        <v>4.0000000000000001E-3</v>
      </c>
      <c r="Z71" s="29">
        <v>4.0000000000000001E-3</v>
      </c>
      <c r="AA71" s="42">
        <v>3.0000000000000001E-3</v>
      </c>
      <c r="AB71" s="29">
        <v>4.0000000000000001E-3</v>
      </c>
      <c r="AC71" s="42">
        <v>4.0000000000000001E-3</v>
      </c>
      <c r="AD71" s="42">
        <v>3.0000000000000001E-3</v>
      </c>
      <c r="AE71" s="42">
        <v>3.0000000000000001E-3</v>
      </c>
      <c r="AF71" s="42">
        <v>3.0000000000000001E-3</v>
      </c>
      <c r="AG71" s="42">
        <v>3.0000000000000001E-3</v>
      </c>
      <c r="AH71" s="42">
        <v>3.0000000000000001E-3</v>
      </c>
      <c r="AI71" s="42">
        <v>3.0000000000000001E-3</v>
      </c>
    </row>
    <row r="72" spans="1:35" ht="15" x14ac:dyDescent="0.25">
      <c r="A72" s="143"/>
      <c r="B72" s="137"/>
      <c r="C72" s="26" t="s">
        <v>39</v>
      </c>
      <c r="D72" s="27">
        <f t="shared" si="8"/>
        <v>125.87499999999993</v>
      </c>
      <c r="E72" s="29">
        <v>1.325</v>
      </c>
      <c r="F72" s="29">
        <v>3.9750000000000001</v>
      </c>
      <c r="G72" s="29">
        <v>1.325</v>
      </c>
      <c r="H72" s="29">
        <v>1.325</v>
      </c>
      <c r="I72" s="29">
        <v>1.325</v>
      </c>
      <c r="J72" s="29">
        <v>3.9750000000000001</v>
      </c>
      <c r="K72" s="29">
        <v>3.9750000000000001</v>
      </c>
      <c r="L72" s="29">
        <v>1.325</v>
      </c>
      <c r="M72" s="29">
        <v>3.9750000000000001</v>
      </c>
      <c r="N72" s="29">
        <v>3.9750000000000001</v>
      </c>
      <c r="O72" s="29">
        <v>3.9750000000000001</v>
      </c>
      <c r="P72" s="29">
        <v>3.9750000000000001</v>
      </c>
      <c r="Q72" s="29">
        <v>5.3</v>
      </c>
      <c r="R72" s="29">
        <v>5.3</v>
      </c>
      <c r="S72" s="29">
        <v>5.3</v>
      </c>
      <c r="T72" s="29">
        <v>5.3</v>
      </c>
      <c r="U72" s="29">
        <v>5.3</v>
      </c>
      <c r="V72" s="29">
        <v>5.3</v>
      </c>
      <c r="W72" s="29">
        <v>5.3</v>
      </c>
      <c r="X72" s="29">
        <v>5.3</v>
      </c>
      <c r="Y72" s="29">
        <v>5.3</v>
      </c>
      <c r="Z72" s="29">
        <v>5.3</v>
      </c>
      <c r="AA72" s="29">
        <v>3.9750000000000001</v>
      </c>
      <c r="AB72" s="29">
        <v>5.3</v>
      </c>
      <c r="AC72" s="29">
        <v>5.3</v>
      </c>
      <c r="AD72" s="29">
        <v>3.9750000000000001</v>
      </c>
      <c r="AE72" s="29">
        <v>3.9750000000000001</v>
      </c>
      <c r="AF72" s="29">
        <v>3.9750000000000001</v>
      </c>
      <c r="AG72" s="29">
        <v>3.9750000000000001</v>
      </c>
      <c r="AH72" s="29">
        <v>3.9750000000000001</v>
      </c>
      <c r="AI72" s="29">
        <v>3.9750000000000001</v>
      </c>
    </row>
    <row r="73" spans="1:35" ht="15" x14ac:dyDescent="0.25">
      <c r="A73" s="142" t="s">
        <v>117</v>
      </c>
      <c r="B73" s="136" t="s">
        <v>118</v>
      </c>
      <c r="C73" s="26" t="s">
        <v>67</v>
      </c>
      <c r="D73" s="27">
        <f t="shared" si="8"/>
        <v>7.1000000000000021E-2</v>
      </c>
      <c r="E73" s="29">
        <v>1E-3</v>
      </c>
      <c r="F73" s="29">
        <v>1.2E-2</v>
      </c>
      <c r="G73" s="29">
        <v>1E-3</v>
      </c>
      <c r="H73" s="29">
        <v>1E-3</v>
      </c>
      <c r="I73" s="29">
        <v>1E-3</v>
      </c>
      <c r="J73" s="29">
        <v>1E-3</v>
      </c>
      <c r="K73" s="29">
        <v>1.2E-2</v>
      </c>
      <c r="L73" s="29">
        <v>3.0000000000000001E-3</v>
      </c>
      <c r="M73" s="29">
        <v>4.0000000000000001E-3</v>
      </c>
      <c r="N73" s="29">
        <v>1E-3</v>
      </c>
      <c r="O73" s="29">
        <v>1E-3</v>
      </c>
      <c r="P73" s="29">
        <v>1E-3</v>
      </c>
      <c r="Q73" s="29">
        <v>5.0000000000000001E-3</v>
      </c>
      <c r="R73" s="29">
        <v>2E-3</v>
      </c>
      <c r="S73" s="29">
        <v>2E-3</v>
      </c>
      <c r="T73" s="29">
        <v>2E-3</v>
      </c>
      <c r="U73" s="29">
        <v>1E-3</v>
      </c>
      <c r="V73" s="29">
        <v>1E-3</v>
      </c>
      <c r="W73" s="29">
        <v>1E-3</v>
      </c>
      <c r="X73" s="29">
        <v>1E-3</v>
      </c>
      <c r="Y73" s="29">
        <v>1E-3</v>
      </c>
      <c r="Z73" s="29"/>
      <c r="AA73" s="29">
        <v>1E-3</v>
      </c>
      <c r="AB73" s="29"/>
      <c r="AC73" s="29">
        <v>1E-3</v>
      </c>
      <c r="AD73" s="29">
        <v>1E-3</v>
      </c>
      <c r="AE73" s="29">
        <v>1E-3</v>
      </c>
      <c r="AF73" s="29">
        <v>1E-3</v>
      </c>
      <c r="AG73" s="29">
        <v>1E-3</v>
      </c>
      <c r="AH73" s="29">
        <v>5.0000000000000001E-3</v>
      </c>
      <c r="AI73" s="29">
        <v>5.0000000000000001E-3</v>
      </c>
    </row>
    <row r="74" spans="1:35" ht="15" x14ac:dyDescent="0.25">
      <c r="A74" s="143"/>
      <c r="B74" s="137"/>
      <c r="C74" s="26" t="s">
        <v>39</v>
      </c>
      <c r="D74" s="27">
        <f t="shared" si="8"/>
        <v>82.100000000000009</v>
      </c>
      <c r="E74" s="29">
        <v>1.1599999999999999</v>
      </c>
      <c r="F74" s="29">
        <v>13.875999999999999</v>
      </c>
      <c r="G74" s="29">
        <v>1.1599999999999999</v>
      </c>
      <c r="H74" s="29">
        <v>1.1599999999999999</v>
      </c>
      <c r="I74" s="29">
        <v>1.1599999999999999</v>
      </c>
      <c r="J74" s="29">
        <v>1.1559999999999999</v>
      </c>
      <c r="K74" s="29">
        <v>13.875999999999999</v>
      </c>
      <c r="L74" s="29">
        <v>3.468</v>
      </c>
      <c r="M74" s="29">
        <v>4.6239999999999997</v>
      </c>
      <c r="N74" s="29">
        <v>1.1559999999999999</v>
      </c>
      <c r="O74" s="29">
        <v>1.1559999999999999</v>
      </c>
      <c r="P74" s="29">
        <v>1.1559999999999999</v>
      </c>
      <c r="Q74" s="29">
        <v>5.78</v>
      </c>
      <c r="R74" s="29">
        <v>2.3119999999999998</v>
      </c>
      <c r="S74" s="29">
        <v>2.3119999999999998</v>
      </c>
      <c r="T74" s="29">
        <v>2.3119999999999998</v>
      </c>
      <c r="U74" s="29">
        <v>1.1559999999999999</v>
      </c>
      <c r="V74" s="29">
        <v>1.1559999999999999</v>
      </c>
      <c r="W74" s="29">
        <v>1.1559999999999999</v>
      </c>
      <c r="X74" s="29">
        <v>1.1559999999999999</v>
      </c>
      <c r="Y74" s="29">
        <v>1.1559999999999999</v>
      </c>
      <c r="Z74" s="29"/>
      <c r="AA74" s="29">
        <v>1.1559999999999999</v>
      </c>
      <c r="AB74" s="29"/>
      <c r="AC74" s="29">
        <v>1.1559999999999999</v>
      </c>
      <c r="AD74" s="29">
        <v>1.1559999999999999</v>
      </c>
      <c r="AE74" s="29">
        <v>1.1559999999999999</v>
      </c>
      <c r="AF74" s="29">
        <v>1.1559999999999999</v>
      </c>
      <c r="AG74" s="29">
        <v>1.1559999999999999</v>
      </c>
      <c r="AH74" s="29">
        <v>5.78</v>
      </c>
      <c r="AI74" s="29">
        <v>5.78</v>
      </c>
    </row>
    <row r="75" spans="1:35" ht="15" x14ac:dyDescent="0.25">
      <c r="A75" s="142" t="s">
        <v>119</v>
      </c>
      <c r="B75" s="136" t="s">
        <v>120</v>
      </c>
      <c r="C75" s="26" t="s">
        <v>67</v>
      </c>
      <c r="D75" s="27">
        <f t="shared" si="8"/>
        <v>6.3000000000000028E-2</v>
      </c>
      <c r="E75" s="29">
        <v>2E-3</v>
      </c>
      <c r="F75" s="29">
        <v>1.0999999999999999E-2</v>
      </c>
      <c r="G75" s="29">
        <v>2E-3</v>
      </c>
      <c r="H75" s="29">
        <v>2E-3</v>
      </c>
      <c r="I75" s="29">
        <v>1E-3</v>
      </c>
      <c r="J75" s="29">
        <v>1E-3</v>
      </c>
      <c r="K75" s="29">
        <v>1.0999999999999999E-2</v>
      </c>
      <c r="L75" s="29">
        <v>2E-3</v>
      </c>
      <c r="M75" s="29">
        <v>1E-3</v>
      </c>
      <c r="N75" s="29">
        <v>1E-3</v>
      </c>
      <c r="O75" s="29">
        <v>1E-3</v>
      </c>
      <c r="P75" s="29">
        <v>2E-3</v>
      </c>
      <c r="Q75" s="29">
        <v>4.0000000000000001E-3</v>
      </c>
      <c r="R75" s="29">
        <v>1E-3</v>
      </c>
      <c r="S75" s="29">
        <v>1E-3</v>
      </c>
      <c r="T75" s="29">
        <v>1E-3</v>
      </c>
      <c r="U75" s="29">
        <v>1E-3</v>
      </c>
      <c r="V75" s="29">
        <v>1E-3</v>
      </c>
      <c r="W75" s="29">
        <v>1E-3</v>
      </c>
      <c r="X75" s="29">
        <v>1E-3</v>
      </c>
      <c r="Y75" s="29">
        <v>1E-3</v>
      </c>
      <c r="Z75" s="29">
        <v>1E-3</v>
      </c>
      <c r="AA75" s="29">
        <v>1E-3</v>
      </c>
      <c r="AB75" s="29">
        <v>1E-3</v>
      </c>
      <c r="AC75" s="29">
        <v>1E-3</v>
      </c>
      <c r="AD75" s="29">
        <v>1E-3</v>
      </c>
      <c r="AE75" s="29">
        <v>1E-3</v>
      </c>
      <c r="AF75" s="29">
        <v>1E-3</v>
      </c>
      <c r="AG75" s="29">
        <v>1E-3</v>
      </c>
      <c r="AH75" s="29">
        <v>3.0000000000000001E-3</v>
      </c>
      <c r="AI75" s="29">
        <v>3.0000000000000001E-3</v>
      </c>
    </row>
    <row r="76" spans="1:35" ht="15.75" customHeight="1" thickBot="1" x14ac:dyDescent="0.3">
      <c r="A76" s="154"/>
      <c r="B76" s="180"/>
      <c r="C76" s="45" t="s">
        <v>39</v>
      </c>
      <c r="D76" s="36">
        <f t="shared" si="8"/>
        <v>87.69599999999997</v>
      </c>
      <c r="E76" s="88">
        <v>2.7839999999999998</v>
      </c>
      <c r="F76" s="88">
        <v>15.311999999999999</v>
      </c>
      <c r="G76" s="88">
        <v>2.7839999999999998</v>
      </c>
      <c r="H76" s="88">
        <v>2.7839999999999998</v>
      </c>
      <c r="I76" s="88">
        <v>1.3919999999999999</v>
      </c>
      <c r="J76" s="88">
        <v>1.3919999999999999</v>
      </c>
      <c r="K76" s="88">
        <v>15.311999999999999</v>
      </c>
      <c r="L76" s="88">
        <v>2.7839999999999998</v>
      </c>
      <c r="M76" s="88">
        <v>1.3919999999999999</v>
      </c>
      <c r="N76" s="88">
        <v>1.3919999999999999</v>
      </c>
      <c r="O76" s="88">
        <v>1.3919999999999999</v>
      </c>
      <c r="P76" s="88">
        <v>2.7839999999999998</v>
      </c>
      <c r="Q76" s="88">
        <v>5.5679999999999996</v>
      </c>
      <c r="R76" s="88">
        <v>1.3919999999999999</v>
      </c>
      <c r="S76" s="88">
        <v>1.3919999999999999</v>
      </c>
      <c r="T76" s="88">
        <v>1.3919999999999999</v>
      </c>
      <c r="U76" s="88">
        <v>1.3919999999999999</v>
      </c>
      <c r="V76" s="88">
        <v>1.3919999999999999</v>
      </c>
      <c r="W76" s="88">
        <v>1.3919999999999999</v>
      </c>
      <c r="X76" s="88">
        <v>1.3919999999999999</v>
      </c>
      <c r="Y76" s="88">
        <v>1.3919999999999999</v>
      </c>
      <c r="Z76" s="88">
        <v>1.3919999999999999</v>
      </c>
      <c r="AA76" s="88">
        <v>1.3919999999999999</v>
      </c>
      <c r="AB76" s="88">
        <v>1.3919999999999999</v>
      </c>
      <c r="AC76" s="88">
        <v>1.3919999999999999</v>
      </c>
      <c r="AD76" s="88">
        <v>1.3919999999999999</v>
      </c>
      <c r="AE76" s="88">
        <v>1.3919999999999999</v>
      </c>
      <c r="AF76" s="88">
        <v>1.3919999999999999</v>
      </c>
      <c r="AG76" s="88">
        <v>1.3919999999999999</v>
      </c>
      <c r="AH76" s="88">
        <v>4.1760000000000002</v>
      </c>
      <c r="AI76" s="88">
        <v>4.1760000000000002</v>
      </c>
    </row>
    <row r="77" spans="1:35" ht="15" x14ac:dyDescent="0.25">
      <c r="A77" s="153" t="s">
        <v>121</v>
      </c>
      <c r="B77" s="161" t="s">
        <v>122</v>
      </c>
      <c r="C77" s="46" t="s">
        <v>62</v>
      </c>
      <c r="D77" s="16">
        <f t="shared" si="8"/>
        <v>26</v>
      </c>
      <c r="E77" s="39">
        <v>0</v>
      </c>
      <c r="F77" s="39">
        <v>5</v>
      </c>
      <c r="G77" s="39"/>
      <c r="H77" s="39"/>
      <c r="I77" s="39"/>
      <c r="J77" s="39">
        <v>3</v>
      </c>
      <c r="K77" s="39">
        <v>5</v>
      </c>
      <c r="L77" s="39"/>
      <c r="M77" s="39">
        <v>2</v>
      </c>
      <c r="N77" s="39">
        <v>2</v>
      </c>
      <c r="O77" s="39"/>
      <c r="P77" s="39"/>
      <c r="Q77" s="41">
        <v>2</v>
      </c>
      <c r="R77" s="41"/>
      <c r="S77" s="41"/>
      <c r="T77" s="41">
        <v>2</v>
      </c>
      <c r="U77" s="41"/>
      <c r="V77" s="41"/>
      <c r="W77" s="41"/>
      <c r="X77" s="41"/>
      <c r="Y77" s="41"/>
      <c r="Z77" s="39"/>
      <c r="AA77" s="39"/>
      <c r="AB77" s="39"/>
      <c r="AC77" s="41">
        <v>1</v>
      </c>
      <c r="AD77" s="41"/>
      <c r="AE77" s="41"/>
      <c r="AF77" s="41"/>
      <c r="AG77" s="41"/>
      <c r="AH77" s="39">
        <v>2</v>
      </c>
      <c r="AI77" s="39">
        <v>2</v>
      </c>
    </row>
    <row r="78" spans="1:35" ht="15.75" thickBot="1" x14ac:dyDescent="0.3">
      <c r="A78" s="154"/>
      <c r="B78" s="162"/>
      <c r="C78" s="48" t="s">
        <v>39</v>
      </c>
      <c r="D78" s="36">
        <f t="shared" si="8"/>
        <v>203.93500000000003</v>
      </c>
      <c r="E78" s="51">
        <v>0</v>
      </c>
      <c r="F78" s="50">
        <v>44.984999999999999</v>
      </c>
      <c r="G78" s="50"/>
      <c r="H78" s="50"/>
      <c r="I78" s="51"/>
      <c r="J78" s="50">
        <v>22.190999999999999</v>
      </c>
      <c r="K78" s="50">
        <v>40.645000000000003</v>
      </c>
      <c r="L78" s="51"/>
      <c r="M78" s="50">
        <v>14.794</v>
      </c>
      <c r="N78" s="50">
        <v>14.794</v>
      </c>
      <c r="O78" s="50"/>
      <c r="P78" s="50"/>
      <c r="Q78" s="50">
        <v>14.794</v>
      </c>
      <c r="R78" s="50"/>
      <c r="S78" s="50"/>
      <c r="T78" s="50">
        <v>14.794</v>
      </c>
      <c r="U78" s="50"/>
      <c r="V78" s="50"/>
      <c r="W78" s="50"/>
      <c r="X78" s="50"/>
      <c r="Y78" s="50"/>
      <c r="Z78" s="50"/>
      <c r="AA78" s="50"/>
      <c r="AB78" s="50"/>
      <c r="AC78" s="50">
        <v>7.35</v>
      </c>
      <c r="AD78" s="50"/>
      <c r="AE78" s="50"/>
      <c r="AF78" s="50"/>
      <c r="AG78" s="50"/>
      <c r="AH78" s="50">
        <v>14.794</v>
      </c>
      <c r="AI78" s="50">
        <v>14.794</v>
      </c>
    </row>
    <row r="79" spans="1:35" ht="15" x14ac:dyDescent="0.25">
      <c r="A79" s="153" t="s">
        <v>123</v>
      </c>
      <c r="B79" s="164" t="s">
        <v>124</v>
      </c>
      <c r="C79" s="52" t="s">
        <v>62</v>
      </c>
      <c r="D79" s="16">
        <f t="shared" si="8"/>
        <v>511</v>
      </c>
      <c r="E79" s="62">
        <v>8</v>
      </c>
      <c r="F79" s="62">
        <v>25</v>
      </c>
      <c r="G79" s="62">
        <v>12</v>
      </c>
      <c r="H79" s="62">
        <v>12</v>
      </c>
      <c r="I79" s="62">
        <v>10</v>
      </c>
      <c r="J79" s="62">
        <v>10</v>
      </c>
      <c r="K79" s="62">
        <v>25</v>
      </c>
      <c r="L79" s="62">
        <v>10</v>
      </c>
      <c r="M79" s="62">
        <v>10</v>
      </c>
      <c r="N79" s="62">
        <v>10</v>
      </c>
      <c r="O79" s="62">
        <v>15</v>
      </c>
      <c r="P79" s="62">
        <v>15</v>
      </c>
      <c r="Q79" s="62">
        <v>15</v>
      </c>
      <c r="R79" s="62">
        <v>15</v>
      </c>
      <c r="S79" s="62">
        <v>15</v>
      </c>
      <c r="T79" s="62">
        <v>15</v>
      </c>
      <c r="U79" s="62">
        <v>15</v>
      </c>
      <c r="V79" s="62">
        <v>12</v>
      </c>
      <c r="W79" s="62">
        <v>20</v>
      </c>
      <c r="X79" s="62">
        <v>10</v>
      </c>
      <c r="Y79" s="62">
        <v>15</v>
      </c>
      <c r="Z79" s="62">
        <v>46</v>
      </c>
      <c r="AA79" s="62">
        <v>15</v>
      </c>
      <c r="AB79" s="62">
        <v>46</v>
      </c>
      <c r="AC79" s="62">
        <v>10</v>
      </c>
      <c r="AD79" s="62">
        <v>15</v>
      </c>
      <c r="AE79" s="62">
        <v>15</v>
      </c>
      <c r="AF79" s="62">
        <v>15</v>
      </c>
      <c r="AG79" s="62">
        <v>15</v>
      </c>
      <c r="AH79" s="62">
        <v>20</v>
      </c>
      <c r="AI79" s="62">
        <v>20</v>
      </c>
    </row>
    <row r="80" spans="1:35" ht="15.75" thickBot="1" x14ac:dyDescent="0.3">
      <c r="A80" s="154"/>
      <c r="B80" s="174"/>
      <c r="C80" s="45" t="s">
        <v>39</v>
      </c>
      <c r="D80" s="36">
        <f t="shared" si="8"/>
        <v>608.39600000000019</v>
      </c>
      <c r="E80" s="50">
        <v>9.5250000000000004</v>
      </c>
      <c r="F80" s="50">
        <v>29.765000000000001</v>
      </c>
      <c r="G80" s="50">
        <v>14.286</v>
      </c>
      <c r="H80" s="50">
        <v>14.286</v>
      </c>
      <c r="I80" s="50">
        <v>11.904999999999999</v>
      </c>
      <c r="J80" s="50">
        <v>11.904999999999999</v>
      </c>
      <c r="K80" s="50">
        <v>29.765000000000001</v>
      </c>
      <c r="L80" s="50">
        <v>11.904999999999999</v>
      </c>
      <c r="M80" s="50">
        <v>11.904999999999999</v>
      </c>
      <c r="N80" s="50">
        <v>11.904999999999999</v>
      </c>
      <c r="O80" s="50">
        <v>17.86</v>
      </c>
      <c r="P80" s="50">
        <v>17.86</v>
      </c>
      <c r="Q80" s="50">
        <v>17.86</v>
      </c>
      <c r="R80" s="50">
        <v>17.86</v>
      </c>
      <c r="S80" s="50">
        <v>17.86</v>
      </c>
      <c r="T80" s="50">
        <v>17.86</v>
      </c>
      <c r="U80" s="50">
        <v>17.86</v>
      </c>
      <c r="V80" s="50">
        <v>14.286</v>
      </c>
      <c r="W80" s="50">
        <v>23.812000000000001</v>
      </c>
      <c r="X80" s="50">
        <v>11.904999999999999</v>
      </c>
      <c r="Y80" s="50">
        <v>17.86</v>
      </c>
      <c r="Z80" s="50">
        <v>54.765999999999998</v>
      </c>
      <c r="AA80" s="50">
        <v>17.86</v>
      </c>
      <c r="AB80" s="50">
        <v>54.765999999999998</v>
      </c>
      <c r="AC80" s="50">
        <v>11.904999999999999</v>
      </c>
      <c r="AD80" s="50">
        <v>17.86</v>
      </c>
      <c r="AE80" s="50">
        <v>17.86</v>
      </c>
      <c r="AF80" s="50">
        <v>17.86</v>
      </c>
      <c r="AG80" s="50">
        <v>17.86</v>
      </c>
      <c r="AH80" s="50">
        <v>23.812000000000001</v>
      </c>
      <c r="AI80" s="50">
        <v>23.812000000000001</v>
      </c>
    </row>
    <row r="81" spans="1:36" s="24" customFormat="1" ht="15.75" thickBot="1" x14ac:dyDescent="0.3">
      <c r="A81" s="89" t="s">
        <v>125</v>
      </c>
      <c r="B81" s="90" t="s">
        <v>126</v>
      </c>
      <c r="C81" s="91" t="s">
        <v>39</v>
      </c>
      <c r="D81" s="80">
        <f t="shared" si="8"/>
        <v>695.75600000000009</v>
      </c>
      <c r="E81" s="81">
        <f t="shared" ref="E81:AI81" si="9">E83+E85+E87</f>
        <v>8.2219999999999995</v>
      </c>
      <c r="F81" s="81">
        <f t="shared" si="9"/>
        <v>28.480999999999998</v>
      </c>
      <c r="G81" s="81">
        <f t="shared" si="9"/>
        <v>7.8359999999999994</v>
      </c>
      <c r="H81" s="81">
        <f t="shared" si="9"/>
        <v>7.8359999999999994</v>
      </c>
      <c r="I81" s="81">
        <f t="shared" si="9"/>
        <v>8.7199999999999989</v>
      </c>
      <c r="J81" s="81">
        <f t="shared" si="9"/>
        <v>32.515999999999998</v>
      </c>
      <c r="K81" s="81">
        <f t="shared" si="9"/>
        <v>26.551000000000002</v>
      </c>
      <c r="L81" s="81">
        <f t="shared" si="9"/>
        <v>11.236000000000001</v>
      </c>
      <c r="M81" s="81">
        <f t="shared" si="9"/>
        <v>7.8359999999999994</v>
      </c>
      <c r="N81" s="81">
        <f t="shared" si="9"/>
        <v>16.901</v>
      </c>
      <c r="O81" s="81">
        <f t="shared" si="9"/>
        <v>7.8359999999999994</v>
      </c>
      <c r="P81" s="81">
        <f t="shared" si="9"/>
        <v>22.567</v>
      </c>
      <c r="Q81" s="72">
        <f t="shared" si="9"/>
        <v>7.8359999999999994</v>
      </c>
      <c r="R81" s="72">
        <f t="shared" si="9"/>
        <v>13.501999999999999</v>
      </c>
      <c r="S81" s="72">
        <f t="shared" si="9"/>
        <v>21.434000000000001</v>
      </c>
      <c r="T81" s="72">
        <f t="shared" si="9"/>
        <v>37.048000000000002</v>
      </c>
      <c r="U81" s="72">
        <f t="shared" si="9"/>
        <v>13.501999999999999</v>
      </c>
      <c r="V81" s="72">
        <f t="shared" si="9"/>
        <v>37.048000000000002</v>
      </c>
      <c r="W81" s="72">
        <f t="shared" si="9"/>
        <v>21.434000000000001</v>
      </c>
      <c r="X81" s="72">
        <f t="shared" si="9"/>
        <v>7.8359999999999994</v>
      </c>
      <c r="Y81" s="72">
        <f t="shared" si="9"/>
        <v>8.9689999999999994</v>
      </c>
      <c r="Z81" s="81">
        <f>Z83+Z85+Z87</f>
        <v>81.488</v>
      </c>
      <c r="AA81" s="81">
        <f>AA83+AA85+AA87</f>
        <v>16.901</v>
      </c>
      <c r="AB81" s="81">
        <f>AB83+AB85+AB87</f>
        <v>45.228999999999999</v>
      </c>
      <c r="AC81" s="81">
        <f>AC83+AC85+AC87</f>
        <v>16.901</v>
      </c>
      <c r="AD81" s="72">
        <f t="shared" si="9"/>
        <v>21.434000000000001</v>
      </c>
      <c r="AE81" s="72">
        <f t="shared" si="9"/>
        <v>21.434000000000001</v>
      </c>
      <c r="AF81" s="72">
        <f t="shared" si="9"/>
        <v>19.166999999999998</v>
      </c>
      <c r="AG81" s="72">
        <f t="shared" si="9"/>
        <v>45.228999999999999</v>
      </c>
      <c r="AH81" s="81">
        <f t="shared" si="9"/>
        <v>51.143000000000001</v>
      </c>
      <c r="AI81" s="81">
        <f t="shared" si="9"/>
        <v>21.683</v>
      </c>
    </row>
    <row r="82" spans="1:36" s="24" customFormat="1" ht="15" x14ac:dyDescent="0.25">
      <c r="A82" s="181">
        <v>25</v>
      </c>
      <c r="B82" s="189" t="s">
        <v>127</v>
      </c>
      <c r="C82" s="92" t="s">
        <v>67</v>
      </c>
      <c r="D82" s="53">
        <f t="shared" si="8"/>
        <v>0.19800000000000012</v>
      </c>
      <c r="E82" s="54">
        <v>3.0000000000000001E-3</v>
      </c>
      <c r="F82" s="54">
        <v>7.0000000000000001E-3</v>
      </c>
      <c r="G82" s="54">
        <v>6.0000000000000001E-3</v>
      </c>
      <c r="H82" s="54">
        <v>6.0000000000000001E-3</v>
      </c>
      <c r="I82" s="54">
        <v>5.0000000000000001E-3</v>
      </c>
      <c r="J82" s="54">
        <v>5.0000000000000001E-3</v>
      </c>
      <c r="K82" s="54">
        <v>2.1999999999999999E-2</v>
      </c>
      <c r="L82" s="54">
        <v>6.0000000000000001E-3</v>
      </c>
      <c r="M82" s="54">
        <v>6.0000000000000001E-3</v>
      </c>
      <c r="N82" s="54">
        <v>6.0000000000000001E-3</v>
      </c>
      <c r="O82" s="54">
        <v>6.0000000000000001E-3</v>
      </c>
      <c r="P82" s="54">
        <v>6.0000000000000001E-3</v>
      </c>
      <c r="Q82" s="54">
        <v>6.0000000000000001E-3</v>
      </c>
      <c r="R82" s="54">
        <v>6.0000000000000001E-3</v>
      </c>
      <c r="S82" s="54">
        <v>6.0000000000000001E-3</v>
      </c>
      <c r="T82" s="54">
        <v>5.0000000000000001E-3</v>
      </c>
      <c r="U82" s="54">
        <v>6.0000000000000001E-3</v>
      </c>
      <c r="V82" s="54">
        <v>5.0000000000000001E-3</v>
      </c>
      <c r="W82" s="54">
        <v>6.0000000000000001E-3</v>
      </c>
      <c r="X82" s="54">
        <v>6.0000000000000001E-3</v>
      </c>
      <c r="Y82" s="54">
        <v>6.0000000000000001E-3</v>
      </c>
      <c r="Z82" s="54">
        <v>6.0000000000000001E-3</v>
      </c>
      <c r="AA82" s="54">
        <v>6.0000000000000001E-3</v>
      </c>
      <c r="AB82" s="54">
        <v>6.0000000000000001E-3</v>
      </c>
      <c r="AC82" s="54">
        <v>6.0000000000000001E-3</v>
      </c>
      <c r="AD82" s="54">
        <v>6.0000000000000001E-3</v>
      </c>
      <c r="AE82" s="54">
        <v>6.0000000000000001E-3</v>
      </c>
      <c r="AF82" s="54">
        <v>6.0000000000000001E-3</v>
      </c>
      <c r="AG82" s="54">
        <v>6.0000000000000001E-3</v>
      </c>
      <c r="AH82" s="54">
        <v>7.0000000000000001E-3</v>
      </c>
      <c r="AI82" s="54">
        <v>7.0000000000000001E-3</v>
      </c>
    </row>
    <row r="83" spans="1:36" s="24" customFormat="1" ht="15.75" thickBot="1" x14ac:dyDescent="0.3">
      <c r="A83" s="182"/>
      <c r="B83" s="190"/>
      <c r="C83" s="93" t="s">
        <v>39</v>
      </c>
      <c r="D83" s="36">
        <f t="shared" si="8"/>
        <v>49.302000000000007</v>
      </c>
      <c r="E83" s="49">
        <v>0.747</v>
      </c>
      <c r="F83" s="49">
        <v>1.7430000000000001</v>
      </c>
      <c r="G83" s="49">
        <v>1.494</v>
      </c>
      <c r="H83" s="49">
        <v>1.494</v>
      </c>
      <c r="I83" s="49">
        <v>1.2450000000000001</v>
      </c>
      <c r="J83" s="49">
        <v>1.2450000000000001</v>
      </c>
      <c r="K83" s="49">
        <v>5.4779999999999998</v>
      </c>
      <c r="L83" s="49">
        <v>1.494</v>
      </c>
      <c r="M83" s="49">
        <v>1.494</v>
      </c>
      <c r="N83" s="49">
        <v>1.494</v>
      </c>
      <c r="O83" s="49">
        <v>1.494</v>
      </c>
      <c r="P83" s="49">
        <v>1.494</v>
      </c>
      <c r="Q83" s="49">
        <v>1.494</v>
      </c>
      <c r="R83" s="49">
        <v>1.494</v>
      </c>
      <c r="S83" s="49">
        <v>1.494</v>
      </c>
      <c r="T83" s="49">
        <v>1.2450000000000001</v>
      </c>
      <c r="U83" s="49">
        <v>1.494</v>
      </c>
      <c r="V83" s="49">
        <v>1.2450000000000001</v>
      </c>
      <c r="W83" s="49">
        <v>1.494</v>
      </c>
      <c r="X83" s="49">
        <v>1.494</v>
      </c>
      <c r="Y83" s="49">
        <v>1.494</v>
      </c>
      <c r="Z83" s="49">
        <v>1.494</v>
      </c>
      <c r="AA83" s="49">
        <v>1.494</v>
      </c>
      <c r="AB83" s="49">
        <v>1.494</v>
      </c>
      <c r="AC83" s="49">
        <v>1.494</v>
      </c>
      <c r="AD83" s="49">
        <v>1.494</v>
      </c>
      <c r="AE83" s="49">
        <v>1.494</v>
      </c>
      <c r="AF83" s="49">
        <v>1.494</v>
      </c>
      <c r="AG83" s="49">
        <v>1.494</v>
      </c>
      <c r="AH83" s="49">
        <v>1.7430000000000001</v>
      </c>
      <c r="AI83" s="49">
        <v>1.7430000000000001</v>
      </c>
    </row>
    <row r="84" spans="1:36" s="24" customFormat="1" ht="15" customHeight="1" x14ac:dyDescent="0.25">
      <c r="A84" s="181">
        <v>26</v>
      </c>
      <c r="B84" s="183" t="s">
        <v>128</v>
      </c>
      <c r="C84" s="94" t="s">
        <v>62</v>
      </c>
      <c r="D84" s="16">
        <f t="shared" si="8"/>
        <v>459</v>
      </c>
      <c r="E84" s="39">
        <v>3</v>
      </c>
      <c r="F84" s="39">
        <v>20</v>
      </c>
      <c r="G84" s="39">
        <v>2</v>
      </c>
      <c r="H84" s="39">
        <v>2</v>
      </c>
      <c r="I84" s="39">
        <v>3</v>
      </c>
      <c r="J84" s="39">
        <v>24</v>
      </c>
      <c r="K84" s="39">
        <v>15</v>
      </c>
      <c r="L84" s="39">
        <v>5</v>
      </c>
      <c r="M84" s="39">
        <v>2</v>
      </c>
      <c r="N84" s="39">
        <v>10</v>
      </c>
      <c r="O84" s="39">
        <v>2</v>
      </c>
      <c r="P84" s="39">
        <v>15</v>
      </c>
      <c r="Q84" s="41">
        <v>2</v>
      </c>
      <c r="R84" s="41">
        <v>7</v>
      </c>
      <c r="S84" s="41">
        <v>14</v>
      </c>
      <c r="T84" s="41">
        <v>28</v>
      </c>
      <c r="U84" s="41">
        <v>7</v>
      </c>
      <c r="V84" s="41">
        <v>28</v>
      </c>
      <c r="W84" s="41">
        <v>14</v>
      </c>
      <c r="X84" s="41">
        <v>2</v>
      </c>
      <c r="Y84" s="41">
        <v>3</v>
      </c>
      <c r="Z84" s="39">
        <v>67</v>
      </c>
      <c r="AA84" s="39">
        <v>10</v>
      </c>
      <c r="AB84" s="39">
        <v>35</v>
      </c>
      <c r="AC84" s="39">
        <v>10</v>
      </c>
      <c r="AD84" s="41">
        <v>14</v>
      </c>
      <c r="AE84" s="41">
        <v>14</v>
      </c>
      <c r="AF84" s="41">
        <v>12</v>
      </c>
      <c r="AG84" s="41">
        <v>35</v>
      </c>
      <c r="AH84" s="39">
        <v>40</v>
      </c>
      <c r="AI84" s="39">
        <v>14</v>
      </c>
    </row>
    <row r="85" spans="1:36" s="24" customFormat="1" ht="15.75" thickBot="1" x14ac:dyDescent="0.3">
      <c r="A85" s="182"/>
      <c r="B85" s="184"/>
      <c r="C85" s="95" t="s">
        <v>39</v>
      </c>
      <c r="D85" s="36">
        <f t="shared" si="8"/>
        <v>520.09799999999996</v>
      </c>
      <c r="E85" s="50">
        <v>3.399</v>
      </c>
      <c r="F85" s="50">
        <v>22.661999999999999</v>
      </c>
      <c r="G85" s="50">
        <v>2.266</v>
      </c>
      <c r="H85" s="50">
        <v>2.266</v>
      </c>
      <c r="I85" s="50">
        <v>3.399</v>
      </c>
      <c r="J85" s="50">
        <v>27.195</v>
      </c>
      <c r="K85" s="50">
        <v>16.997</v>
      </c>
      <c r="L85" s="50">
        <v>5.6660000000000004</v>
      </c>
      <c r="M85" s="50">
        <v>2.266</v>
      </c>
      <c r="N85" s="50">
        <v>11.331</v>
      </c>
      <c r="O85" s="50">
        <v>2.266</v>
      </c>
      <c r="P85" s="50">
        <v>16.997</v>
      </c>
      <c r="Q85" s="50">
        <v>2.266</v>
      </c>
      <c r="R85" s="50">
        <v>7.9320000000000004</v>
      </c>
      <c r="S85" s="50">
        <v>15.864000000000001</v>
      </c>
      <c r="T85" s="50">
        <v>31.727</v>
      </c>
      <c r="U85" s="50">
        <v>7.9320000000000004</v>
      </c>
      <c r="V85" s="50">
        <v>31.727</v>
      </c>
      <c r="W85" s="50">
        <v>15.864000000000001</v>
      </c>
      <c r="X85" s="50">
        <v>2.266</v>
      </c>
      <c r="Y85" s="50">
        <v>3.399</v>
      </c>
      <c r="Z85" s="50">
        <v>75.918000000000006</v>
      </c>
      <c r="AA85" s="50">
        <v>11.331</v>
      </c>
      <c r="AB85" s="50">
        <v>39.658999999999999</v>
      </c>
      <c r="AC85" s="50">
        <v>11.331</v>
      </c>
      <c r="AD85" s="50">
        <v>15.864000000000001</v>
      </c>
      <c r="AE85" s="50">
        <v>15.864000000000001</v>
      </c>
      <c r="AF85" s="29">
        <v>13.597</v>
      </c>
      <c r="AG85" s="50">
        <v>39.658999999999999</v>
      </c>
      <c r="AH85" s="50">
        <v>45.323999999999998</v>
      </c>
      <c r="AI85" s="50">
        <v>15.864000000000001</v>
      </c>
    </row>
    <row r="86" spans="1:36" s="24" customFormat="1" ht="15" x14ac:dyDescent="0.25">
      <c r="A86" s="185" t="s">
        <v>129</v>
      </c>
      <c r="B86" s="187" t="s">
        <v>130</v>
      </c>
      <c r="C86" s="92" t="s">
        <v>62</v>
      </c>
      <c r="D86" s="16">
        <f t="shared" si="8"/>
        <v>31</v>
      </c>
      <c r="E86" s="39">
        <v>1</v>
      </c>
      <c r="F86" s="39">
        <v>1</v>
      </c>
      <c r="G86" s="39">
        <v>1</v>
      </c>
      <c r="H86" s="39">
        <v>1</v>
      </c>
      <c r="I86" s="39">
        <v>1</v>
      </c>
      <c r="J86" s="39">
        <v>1</v>
      </c>
      <c r="K86" s="39">
        <v>1</v>
      </c>
      <c r="L86" s="39">
        <v>1</v>
      </c>
      <c r="M86" s="39">
        <v>1</v>
      </c>
      <c r="N86" s="39">
        <v>1</v>
      </c>
      <c r="O86" s="39">
        <v>1</v>
      </c>
      <c r="P86" s="39">
        <v>1</v>
      </c>
      <c r="Q86" s="39">
        <v>1</v>
      </c>
      <c r="R86" s="39">
        <v>1</v>
      </c>
      <c r="S86" s="39">
        <v>1</v>
      </c>
      <c r="T86" s="39">
        <v>1</v>
      </c>
      <c r="U86" s="39">
        <v>1</v>
      </c>
      <c r="V86" s="39">
        <v>1</v>
      </c>
      <c r="W86" s="39">
        <v>1</v>
      </c>
      <c r="X86" s="39">
        <v>1</v>
      </c>
      <c r="Y86" s="39">
        <v>1</v>
      </c>
      <c r="Z86" s="39">
        <v>1</v>
      </c>
      <c r="AA86" s="39">
        <v>1</v>
      </c>
      <c r="AB86" s="39">
        <v>1</v>
      </c>
      <c r="AC86" s="39">
        <v>1</v>
      </c>
      <c r="AD86" s="39">
        <v>1</v>
      </c>
      <c r="AE86" s="39">
        <v>1</v>
      </c>
      <c r="AF86" s="39">
        <v>1</v>
      </c>
      <c r="AG86" s="39">
        <v>1</v>
      </c>
      <c r="AH86" s="39">
        <v>1</v>
      </c>
      <c r="AI86" s="39">
        <v>1</v>
      </c>
      <c r="AJ86" s="39"/>
    </row>
    <row r="87" spans="1:36" s="24" customFormat="1" ht="15.75" thickBot="1" x14ac:dyDescent="0.3">
      <c r="A87" s="186"/>
      <c r="B87" s="188"/>
      <c r="C87" s="93" t="s">
        <v>39</v>
      </c>
      <c r="D87" s="36">
        <f t="shared" si="8"/>
        <v>126.3559999999999</v>
      </c>
      <c r="E87" s="50">
        <v>4.0759999999999996</v>
      </c>
      <c r="F87" s="50">
        <v>4.0759999999999996</v>
      </c>
      <c r="G87" s="50">
        <v>4.0759999999999996</v>
      </c>
      <c r="H87" s="50">
        <v>4.0759999999999996</v>
      </c>
      <c r="I87" s="50">
        <v>4.0759999999999996</v>
      </c>
      <c r="J87" s="50">
        <v>4.0759999999999996</v>
      </c>
      <c r="K87" s="50">
        <v>4.0759999999999996</v>
      </c>
      <c r="L87" s="50">
        <v>4.0759999999999996</v>
      </c>
      <c r="M87" s="50">
        <v>4.0759999999999996</v>
      </c>
      <c r="N87" s="50">
        <v>4.0759999999999996</v>
      </c>
      <c r="O87" s="50">
        <v>4.0759999999999996</v>
      </c>
      <c r="P87" s="50">
        <v>4.0759999999999996</v>
      </c>
      <c r="Q87" s="50">
        <v>4.0759999999999996</v>
      </c>
      <c r="R87" s="50">
        <v>4.0759999999999996</v>
      </c>
      <c r="S87" s="50">
        <v>4.0759999999999996</v>
      </c>
      <c r="T87" s="50">
        <v>4.0759999999999996</v>
      </c>
      <c r="U87" s="50">
        <v>4.0759999999999996</v>
      </c>
      <c r="V87" s="50">
        <v>4.0759999999999996</v>
      </c>
      <c r="W87" s="50">
        <v>4.0759999999999996</v>
      </c>
      <c r="X87" s="50">
        <v>4.0759999999999996</v>
      </c>
      <c r="Y87" s="50">
        <v>4.0759999999999996</v>
      </c>
      <c r="Z87" s="50">
        <v>4.0759999999999996</v>
      </c>
      <c r="AA87" s="50">
        <v>4.0759999999999996</v>
      </c>
      <c r="AB87" s="50">
        <v>4.0759999999999996</v>
      </c>
      <c r="AC87" s="50">
        <v>4.0759999999999996</v>
      </c>
      <c r="AD87" s="50">
        <v>4.0759999999999996</v>
      </c>
      <c r="AE87" s="50">
        <v>4.0759999999999996</v>
      </c>
      <c r="AF87" s="50">
        <v>4.0759999999999996</v>
      </c>
      <c r="AG87" s="50">
        <v>4.0759999999999996</v>
      </c>
      <c r="AH87" s="50">
        <v>4.0759999999999996</v>
      </c>
      <c r="AI87" s="50">
        <v>4.0759999999999996</v>
      </c>
      <c r="AJ87" s="50"/>
    </row>
    <row r="88" spans="1:36" s="24" customFormat="1" ht="33.6" customHeight="1" thickBot="1" x14ac:dyDescent="0.25">
      <c r="A88" s="89" t="s">
        <v>131</v>
      </c>
      <c r="B88" s="96" t="s">
        <v>132</v>
      </c>
      <c r="C88" s="97" t="s">
        <v>39</v>
      </c>
      <c r="D88" s="98">
        <f t="shared" si="8"/>
        <v>0</v>
      </c>
      <c r="E88" s="98">
        <f t="shared" ref="E88:P88" si="10">E89+E90</f>
        <v>0</v>
      </c>
      <c r="F88" s="98">
        <f t="shared" si="10"/>
        <v>0</v>
      </c>
      <c r="G88" s="98">
        <f t="shared" si="10"/>
        <v>0</v>
      </c>
      <c r="H88" s="98">
        <f t="shared" si="10"/>
        <v>0</v>
      </c>
      <c r="I88" s="98">
        <f t="shared" si="10"/>
        <v>0</v>
      </c>
      <c r="J88" s="98">
        <f t="shared" si="10"/>
        <v>0</v>
      </c>
      <c r="K88" s="98">
        <f t="shared" si="10"/>
        <v>0</v>
      </c>
      <c r="L88" s="98">
        <f t="shared" si="10"/>
        <v>0</v>
      </c>
      <c r="M88" s="98">
        <f t="shared" si="10"/>
        <v>0</v>
      </c>
      <c r="N88" s="98">
        <f t="shared" si="10"/>
        <v>0</v>
      </c>
      <c r="O88" s="98">
        <f t="shared" si="10"/>
        <v>0</v>
      </c>
      <c r="P88" s="98">
        <f t="shared" si="10"/>
        <v>0</v>
      </c>
      <c r="Q88" s="99">
        <f>Q89</f>
        <v>0</v>
      </c>
      <c r="R88" s="99">
        <f>R89</f>
        <v>0</v>
      </c>
      <c r="S88" s="100">
        <f t="shared" ref="S88:AI88" si="11">S89+S90</f>
        <v>0</v>
      </c>
      <c r="T88" s="100">
        <f t="shared" si="11"/>
        <v>0</v>
      </c>
      <c r="U88" s="100">
        <f t="shared" si="11"/>
        <v>0</v>
      </c>
      <c r="V88" s="100">
        <f t="shared" si="11"/>
        <v>0</v>
      </c>
      <c r="W88" s="100">
        <f t="shared" si="11"/>
        <v>0</v>
      </c>
      <c r="X88" s="100">
        <f t="shared" si="11"/>
        <v>0</v>
      </c>
      <c r="Y88" s="100">
        <f t="shared" si="11"/>
        <v>0</v>
      </c>
      <c r="Z88" s="98">
        <f>Z89+Z90</f>
        <v>0</v>
      </c>
      <c r="AA88" s="98">
        <f>AA89+AA90</f>
        <v>0</v>
      </c>
      <c r="AB88" s="98">
        <f>AB89+AB90</f>
        <v>0</v>
      </c>
      <c r="AC88" s="98">
        <f>AC89+AC90</f>
        <v>0</v>
      </c>
      <c r="AD88" s="98">
        <f t="shared" si="11"/>
        <v>0</v>
      </c>
      <c r="AE88" s="98">
        <f t="shared" si="11"/>
        <v>0</v>
      </c>
      <c r="AF88" s="98">
        <f t="shared" si="11"/>
        <v>0</v>
      </c>
      <c r="AG88" s="98">
        <f t="shared" si="11"/>
        <v>0</v>
      </c>
      <c r="AH88" s="98">
        <f t="shared" si="11"/>
        <v>0</v>
      </c>
      <c r="AI88" s="98">
        <f t="shared" si="11"/>
        <v>0</v>
      </c>
    </row>
    <row r="89" spans="1:36" s="24" customFormat="1" ht="15.75" thickBot="1" x14ac:dyDescent="0.3">
      <c r="A89" s="101" t="s">
        <v>133</v>
      </c>
      <c r="B89" s="102" t="s">
        <v>134</v>
      </c>
      <c r="C89" s="103" t="s">
        <v>39</v>
      </c>
      <c r="D89" s="104">
        <f t="shared" si="8"/>
        <v>0</v>
      </c>
      <c r="E89" s="105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105">
        <v>0</v>
      </c>
      <c r="R89" s="105">
        <v>0</v>
      </c>
      <c r="S89" s="105">
        <v>0</v>
      </c>
      <c r="T89" s="105">
        <v>0</v>
      </c>
      <c r="U89" s="105">
        <v>0</v>
      </c>
      <c r="V89" s="105">
        <v>0</v>
      </c>
      <c r="W89" s="105">
        <v>0</v>
      </c>
      <c r="X89" s="105">
        <v>0</v>
      </c>
      <c r="Y89" s="105">
        <v>0</v>
      </c>
      <c r="Z89" s="106">
        <v>0</v>
      </c>
      <c r="AA89" s="106">
        <v>0</v>
      </c>
      <c r="AB89" s="106"/>
      <c r="AC89" s="106"/>
      <c r="AD89" s="105">
        <v>0</v>
      </c>
      <c r="AE89" s="105">
        <v>0</v>
      </c>
      <c r="AF89" s="105">
        <v>0</v>
      </c>
      <c r="AG89" s="105">
        <v>0</v>
      </c>
      <c r="AH89" s="106">
        <v>0</v>
      </c>
      <c r="AI89" s="106">
        <v>0</v>
      </c>
    </row>
    <row r="90" spans="1:36" s="24" customFormat="1" ht="15.75" thickBot="1" x14ac:dyDescent="0.3">
      <c r="A90" s="101" t="s">
        <v>135</v>
      </c>
      <c r="B90" s="102" t="s">
        <v>136</v>
      </c>
      <c r="C90" s="107" t="s">
        <v>39</v>
      </c>
      <c r="D90" s="104">
        <f t="shared" si="8"/>
        <v>0</v>
      </c>
      <c r="E90" s="108">
        <v>0</v>
      </c>
      <c r="F90" s="108">
        <v>0</v>
      </c>
      <c r="G90" s="108">
        <v>0</v>
      </c>
      <c r="H90" s="108">
        <v>0</v>
      </c>
      <c r="I90" s="108">
        <v>0</v>
      </c>
      <c r="J90" s="108">
        <v>0</v>
      </c>
      <c r="K90" s="109">
        <v>0</v>
      </c>
      <c r="L90" s="108">
        <v>0</v>
      </c>
      <c r="M90" s="108">
        <v>0</v>
      </c>
      <c r="N90" s="108">
        <v>0</v>
      </c>
      <c r="O90" s="108">
        <v>0</v>
      </c>
      <c r="P90" s="108">
        <v>0</v>
      </c>
      <c r="Q90" s="110">
        <v>0</v>
      </c>
      <c r="R90" s="110">
        <v>0</v>
      </c>
      <c r="S90" s="110">
        <v>0</v>
      </c>
      <c r="T90" s="110"/>
      <c r="U90" s="110"/>
      <c r="V90" s="110"/>
      <c r="W90" s="111">
        <v>0</v>
      </c>
      <c r="X90" s="110"/>
      <c r="Y90" s="110"/>
      <c r="Z90" s="112">
        <v>0</v>
      </c>
      <c r="AA90" s="112">
        <v>0</v>
      </c>
      <c r="AB90" s="112"/>
      <c r="AC90" s="112"/>
      <c r="AD90" s="110">
        <v>0</v>
      </c>
      <c r="AE90" s="110"/>
      <c r="AF90" s="110">
        <v>0</v>
      </c>
      <c r="AG90" s="110">
        <v>0</v>
      </c>
      <c r="AH90" s="112">
        <v>0</v>
      </c>
      <c r="AI90" s="112">
        <v>0</v>
      </c>
    </row>
    <row r="91" spans="1:36" s="24" customFormat="1" ht="15.75" thickBot="1" x14ac:dyDescent="0.3">
      <c r="A91" s="79" t="s">
        <v>137</v>
      </c>
      <c r="B91" s="113" t="s">
        <v>138</v>
      </c>
      <c r="C91" s="12" t="s">
        <v>39</v>
      </c>
      <c r="D91" s="114">
        <f t="shared" si="8"/>
        <v>1307.537</v>
      </c>
      <c r="E91" s="82">
        <v>15.8</v>
      </c>
      <c r="F91" s="82">
        <f>84.86+40.99</f>
        <v>125.85</v>
      </c>
      <c r="G91" s="82">
        <v>13.8</v>
      </c>
      <c r="H91" s="82">
        <v>13.8</v>
      </c>
      <c r="I91" s="82">
        <v>8.3000000000000007</v>
      </c>
      <c r="J91" s="82">
        <v>11.8</v>
      </c>
      <c r="K91" s="82">
        <v>51</v>
      </c>
      <c r="L91" s="82">
        <v>10.36</v>
      </c>
      <c r="M91" s="82">
        <v>15.2</v>
      </c>
      <c r="N91" s="82">
        <v>8.1999999999999993</v>
      </c>
      <c r="O91" s="82">
        <v>23.15</v>
      </c>
      <c r="P91" s="82">
        <v>35.1</v>
      </c>
      <c r="Q91" s="82">
        <v>40.299999999999997</v>
      </c>
      <c r="R91" s="82">
        <v>26.54</v>
      </c>
      <c r="S91" s="82">
        <v>26.9</v>
      </c>
      <c r="T91" s="82">
        <v>26.8</v>
      </c>
      <c r="U91" s="82">
        <v>27</v>
      </c>
      <c r="V91" s="82">
        <v>27</v>
      </c>
      <c r="W91" s="82">
        <v>34.6</v>
      </c>
      <c r="X91" s="82">
        <v>35.200000000000003</v>
      </c>
      <c r="Y91" s="82">
        <v>33</v>
      </c>
      <c r="Z91" s="82">
        <v>205.45</v>
      </c>
      <c r="AA91" s="82">
        <v>28.3</v>
      </c>
      <c r="AB91" s="82">
        <f>180.4+51.037</f>
        <v>231.43700000000001</v>
      </c>
      <c r="AC91" s="82">
        <v>25.5</v>
      </c>
      <c r="AD91" s="82">
        <v>25.55</v>
      </c>
      <c r="AE91" s="82">
        <v>33.9</v>
      </c>
      <c r="AF91" s="82">
        <v>31.6</v>
      </c>
      <c r="AG91" s="82">
        <v>18.5</v>
      </c>
      <c r="AH91" s="82">
        <v>46.8</v>
      </c>
      <c r="AI91" s="82">
        <v>50.8</v>
      </c>
    </row>
    <row r="92" spans="1:36" s="24" customFormat="1" ht="15.75" thickBot="1" x14ac:dyDescent="0.3">
      <c r="A92" s="115"/>
      <c r="B92" s="116" t="s">
        <v>139</v>
      </c>
      <c r="C92" s="117" t="s">
        <v>39</v>
      </c>
      <c r="D92" s="80">
        <f>E92+F92+G92+H92+I92+J92+K92+L92+M92+N92+O92+P92+Q92+R92+S92+T92+U92+V92+W92+X92+Y92+Z92+AA92+AB92+AC92+AD92+AE92+AF92+AG92+AH92+AI92</f>
        <v>11556.999999999998</v>
      </c>
      <c r="E92" s="118">
        <f t="shared" ref="E92:AG92" si="12">E5+E66+E81+E88+E91</f>
        <v>66.956000000000003</v>
      </c>
      <c r="F92" s="118">
        <f t="shared" si="12"/>
        <v>790.32899999999995</v>
      </c>
      <c r="G92" s="118">
        <f t="shared" si="12"/>
        <v>44.414999999999999</v>
      </c>
      <c r="H92" s="118">
        <f t="shared" si="12"/>
        <v>89.10499999999999</v>
      </c>
      <c r="I92" s="118">
        <f t="shared" si="12"/>
        <v>157.386</v>
      </c>
      <c r="J92" s="118">
        <f t="shared" si="12"/>
        <v>342.22</v>
      </c>
      <c r="K92" s="118">
        <f t="shared" si="12"/>
        <v>198.86500000000001</v>
      </c>
      <c r="L92" s="118">
        <f t="shared" si="12"/>
        <v>126.22200000000001</v>
      </c>
      <c r="M92" s="118">
        <f t="shared" si="12"/>
        <v>481.27600000000001</v>
      </c>
      <c r="N92" s="118">
        <f t="shared" si="12"/>
        <v>62.86</v>
      </c>
      <c r="O92" s="118">
        <f t="shared" si="12"/>
        <v>59.905999999999999</v>
      </c>
      <c r="P92" s="118">
        <f t="shared" si="12"/>
        <v>464.31600000000003</v>
      </c>
      <c r="Q92" s="118">
        <f t="shared" si="12"/>
        <v>911.1389999999999</v>
      </c>
      <c r="R92" s="118">
        <f t="shared" si="12"/>
        <v>306.71700000000004</v>
      </c>
      <c r="S92" s="118">
        <f t="shared" si="12"/>
        <v>237.83500000000001</v>
      </c>
      <c r="T92" s="118">
        <f t="shared" si="12"/>
        <v>257.81700000000001</v>
      </c>
      <c r="U92" s="118">
        <f t="shared" si="12"/>
        <v>376.09699999999998</v>
      </c>
      <c r="V92" s="118">
        <f t="shared" si="12"/>
        <v>237.16900000000001</v>
      </c>
      <c r="W92" s="118">
        <f t="shared" si="12"/>
        <v>399.13100000000003</v>
      </c>
      <c r="X92" s="118">
        <f t="shared" si="12"/>
        <v>67.325999999999993</v>
      </c>
      <c r="Y92" s="118">
        <f t="shared" si="12"/>
        <v>259.69200000000001</v>
      </c>
      <c r="Z92" s="118">
        <f>Z5+Z66+Z81+Z88+Z91</f>
        <v>1835.5220000000002</v>
      </c>
      <c r="AA92" s="118">
        <f>AA5+AA66+AA81+AA88+AA91</f>
        <v>116.496</v>
      </c>
      <c r="AB92" s="118">
        <f>AB5+AB66+AB81+AB88+AB91</f>
        <v>1386.5</v>
      </c>
      <c r="AC92" s="118">
        <f>AC5+AC66+AC81+AC88+AC91</f>
        <v>336.24099999999999</v>
      </c>
      <c r="AD92" s="118">
        <f t="shared" si="12"/>
        <v>370.87900000000008</v>
      </c>
      <c r="AE92" s="118">
        <f t="shared" si="12"/>
        <v>82.931999999999988</v>
      </c>
      <c r="AF92" s="118">
        <f t="shared" si="12"/>
        <v>246.98699999999999</v>
      </c>
      <c r="AG92" s="118">
        <f t="shared" si="12"/>
        <v>415.47</v>
      </c>
      <c r="AH92" s="118">
        <f>AH5+AH66+AH81+AH88+AH91</f>
        <v>664.02699999999993</v>
      </c>
      <c r="AI92" s="118">
        <f>AI5+AI66+AI81+AI88+AI91</f>
        <v>165.16699999999997</v>
      </c>
    </row>
    <row r="93" spans="1:36" x14ac:dyDescent="0.2">
      <c r="R93" s="119"/>
    </row>
  </sheetData>
  <mergeCells count="79">
    <mergeCell ref="A84:A85"/>
    <mergeCell ref="B84:B85"/>
    <mergeCell ref="A86:A87"/>
    <mergeCell ref="B86:B87"/>
    <mergeCell ref="A77:A78"/>
    <mergeCell ref="B77:B78"/>
    <mergeCell ref="A79:A80"/>
    <mergeCell ref="B79:B80"/>
    <mergeCell ref="A82:A83"/>
    <mergeCell ref="B82:B83"/>
    <mergeCell ref="A71:A72"/>
    <mergeCell ref="B71:B72"/>
    <mergeCell ref="A73:A74"/>
    <mergeCell ref="B73:B74"/>
    <mergeCell ref="A75:A76"/>
    <mergeCell ref="B75:B76"/>
    <mergeCell ref="A69:A70"/>
    <mergeCell ref="B69:B70"/>
    <mergeCell ref="A56:A57"/>
    <mergeCell ref="B56:B57"/>
    <mergeCell ref="A58:A59"/>
    <mergeCell ref="B58:B59"/>
    <mergeCell ref="A60:A61"/>
    <mergeCell ref="B60:B61"/>
    <mergeCell ref="A62:A63"/>
    <mergeCell ref="B62:B63"/>
    <mergeCell ref="B64:B65"/>
    <mergeCell ref="A67:A68"/>
    <mergeCell ref="B67:B68"/>
    <mergeCell ref="A50:A51"/>
    <mergeCell ref="B50:B51"/>
    <mergeCell ref="A52:A53"/>
    <mergeCell ref="B52:B53"/>
    <mergeCell ref="A54:A55"/>
    <mergeCell ref="B54:B55"/>
    <mergeCell ref="A44:A45"/>
    <mergeCell ref="B44:B45"/>
    <mergeCell ref="A46:A47"/>
    <mergeCell ref="B46:B47"/>
    <mergeCell ref="A48:A49"/>
    <mergeCell ref="B48:B49"/>
    <mergeCell ref="A38:A39"/>
    <mergeCell ref="B38:B39"/>
    <mergeCell ref="A40:A41"/>
    <mergeCell ref="B40:B41"/>
    <mergeCell ref="A42:A43"/>
    <mergeCell ref="B42:B43"/>
    <mergeCell ref="A32:A33"/>
    <mergeCell ref="B32:B33"/>
    <mergeCell ref="A34:A35"/>
    <mergeCell ref="B34:B35"/>
    <mergeCell ref="A36:A37"/>
    <mergeCell ref="B36:B37"/>
    <mergeCell ref="A25:A26"/>
    <mergeCell ref="B25:B26"/>
    <mergeCell ref="A27:A28"/>
    <mergeCell ref="B27:B28"/>
    <mergeCell ref="A29:A31"/>
    <mergeCell ref="B29:B31"/>
    <mergeCell ref="A18:A19"/>
    <mergeCell ref="B18:B19"/>
    <mergeCell ref="A20:A21"/>
    <mergeCell ref="B20:B21"/>
    <mergeCell ref="A22:A23"/>
    <mergeCell ref="B22:B23"/>
    <mergeCell ref="A11:A12"/>
    <mergeCell ref="B11:B12"/>
    <mergeCell ref="A14:A15"/>
    <mergeCell ref="B14:B15"/>
    <mergeCell ref="A16:A17"/>
    <mergeCell ref="B16:B17"/>
    <mergeCell ref="A9:A10"/>
    <mergeCell ref="B9:B10"/>
    <mergeCell ref="AF3:AF4"/>
    <mergeCell ref="A3:A4"/>
    <mergeCell ref="B3:B4"/>
    <mergeCell ref="C3:C4"/>
    <mergeCell ref="D3:D4"/>
    <mergeCell ref="A6:A8"/>
  </mergeCells>
  <pageMargins left="0.19685039370078741" right="0.11811023622047245" top="0.19685039370078741" bottom="0.15748031496062992" header="0" footer="0"/>
  <pageSetup paperSize="9" scale="5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3"/>
  <sheetViews>
    <sheetView topLeftCell="B1" workbookViewId="0">
      <pane xSplit="2" ySplit="5" topLeftCell="D6" activePane="bottomRight" state="frozen"/>
      <selection activeCell="B1" sqref="B1"/>
      <selection pane="topRight" activeCell="D1" sqref="D1"/>
      <selection pane="bottomLeft" activeCell="B6" sqref="B6"/>
      <selection pane="bottomRight" activeCell="AM11" sqref="AM11"/>
    </sheetView>
  </sheetViews>
  <sheetFormatPr defaultColWidth="8.85546875" defaultRowHeight="12.75" x14ac:dyDescent="0.2"/>
  <cols>
    <col min="1" max="1" width="6.28515625" customWidth="1"/>
    <col min="2" max="2" width="46.7109375" customWidth="1"/>
    <col min="3" max="3" width="12.5703125" customWidth="1"/>
    <col min="4" max="4" width="13" hidden="1" customWidth="1"/>
    <col min="5" max="5" width="11.42578125" hidden="1" customWidth="1"/>
    <col min="6" max="6" width="11.42578125" customWidth="1"/>
    <col min="7" max="7" width="8.5703125" hidden="1" customWidth="1"/>
    <col min="8" max="8" width="8.85546875" hidden="1" customWidth="1"/>
    <col min="9" max="9" width="9" hidden="1" customWidth="1"/>
    <col min="10" max="10" width="8.85546875" hidden="1" customWidth="1"/>
    <col min="11" max="12" width="8.42578125" hidden="1" customWidth="1"/>
    <col min="13" max="17" width="8.85546875" hidden="1" customWidth="1"/>
    <col min="18" max="18" width="8.42578125" hidden="1" customWidth="1"/>
    <col min="19" max="19" width="9.7109375" hidden="1" customWidth="1"/>
    <col min="20" max="20" width="8.28515625" hidden="1" customWidth="1"/>
    <col min="21" max="21" width="9.85546875" hidden="1" customWidth="1"/>
    <col min="22" max="22" width="10.7109375" hidden="1" customWidth="1"/>
    <col min="23" max="23" width="9.7109375" hidden="1" customWidth="1"/>
    <col min="24" max="24" width="8.42578125" hidden="1" customWidth="1"/>
    <col min="25" max="25" width="8.85546875" hidden="1" customWidth="1"/>
    <col min="26" max="26" width="10" hidden="1" customWidth="1"/>
    <col min="27" max="27" width="8.85546875" hidden="1" customWidth="1"/>
    <col min="28" max="28" width="10.28515625" hidden="1" customWidth="1"/>
    <col min="29" max="34" width="8.85546875" hidden="1" customWidth="1"/>
    <col min="35" max="35" width="8.7109375" hidden="1" customWidth="1"/>
  </cols>
  <sheetData>
    <row r="1" spans="1:35" ht="18.75" x14ac:dyDescent="0.3">
      <c r="A1" s="1" t="s">
        <v>0</v>
      </c>
      <c r="B1" s="1"/>
      <c r="C1" s="1"/>
      <c r="D1" s="1"/>
      <c r="E1" s="1"/>
      <c r="F1" s="1"/>
      <c r="G1" s="1"/>
      <c r="H1" s="2"/>
      <c r="I1" s="1"/>
      <c r="K1" s="1"/>
      <c r="L1" s="2"/>
      <c r="R1" s="1"/>
      <c r="S1" s="1"/>
      <c r="T1" s="1"/>
      <c r="U1" s="1"/>
      <c r="V1" s="1"/>
      <c r="W1" s="1"/>
      <c r="X1" s="1"/>
      <c r="Y1" s="1"/>
      <c r="AD1" s="1"/>
      <c r="AE1" s="1"/>
      <c r="AF1" s="1"/>
      <c r="AG1" s="1"/>
      <c r="AH1" s="2"/>
      <c r="AI1" s="2"/>
    </row>
    <row r="2" spans="1:35" ht="13.5" thickBot="1" x14ac:dyDescent="0.25">
      <c r="A2" s="3"/>
      <c r="B2" s="2"/>
      <c r="C2" s="2"/>
      <c r="D2" s="4"/>
      <c r="E2" s="5">
        <v>1</v>
      </c>
      <c r="F2" s="124"/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4">
        <v>11</v>
      </c>
      <c r="P2" s="4">
        <v>12</v>
      </c>
      <c r="Q2" s="4">
        <v>13</v>
      </c>
      <c r="R2" s="4">
        <v>14</v>
      </c>
      <c r="S2" s="4">
        <v>15</v>
      </c>
      <c r="T2" s="4">
        <v>16</v>
      </c>
      <c r="U2" s="4">
        <v>17</v>
      </c>
      <c r="V2" s="4">
        <v>18</v>
      </c>
      <c r="W2" s="4">
        <v>19</v>
      </c>
      <c r="X2" s="4">
        <v>20</v>
      </c>
      <c r="Y2" s="4">
        <v>21</v>
      </c>
      <c r="Z2" s="4">
        <v>22</v>
      </c>
      <c r="AA2" s="4">
        <v>23</v>
      </c>
      <c r="AB2" s="4">
        <v>24</v>
      </c>
      <c r="AC2" s="4">
        <v>25</v>
      </c>
      <c r="AD2" s="4">
        <v>26</v>
      </c>
      <c r="AE2" s="4">
        <v>27</v>
      </c>
      <c r="AF2" s="4">
        <v>28</v>
      </c>
      <c r="AG2" s="4">
        <v>29</v>
      </c>
      <c r="AH2" s="4">
        <v>30</v>
      </c>
      <c r="AI2" s="4">
        <v>31</v>
      </c>
    </row>
    <row r="3" spans="1:35" ht="15" customHeight="1" x14ac:dyDescent="0.2">
      <c r="A3" s="144" t="s">
        <v>1</v>
      </c>
      <c r="B3" s="146" t="s">
        <v>2</v>
      </c>
      <c r="C3" s="146" t="s">
        <v>3</v>
      </c>
      <c r="D3" s="129" t="s">
        <v>4</v>
      </c>
      <c r="E3" s="6"/>
      <c r="F3" s="191" t="s">
        <v>7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 t="s">
        <v>5</v>
      </c>
      <c r="S3" s="7"/>
      <c r="T3" s="7"/>
      <c r="U3" s="7"/>
      <c r="V3" s="7"/>
      <c r="W3" s="7"/>
      <c r="X3" s="7"/>
      <c r="Y3" s="7"/>
      <c r="Z3" s="9"/>
      <c r="AA3" s="7"/>
      <c r="AB3" s="7"/>
      <c r="AC3" s="7"/>
      <c r="AD3" s="7"/>
      <c r="AE3" s="7"/>
      <c r="AF3" s="7"/>
      <c r="AG3" s="7"/>
      <c r="AH3" s="7"/>
      <c r="AI3" s="7"/>
    </row>
    <row r="4" spans="1:35" ht="216" customHeight="1" thickBot="1" x14ac:dyDescent="0.25">
      <c r="A4" s="145"/>
      <c r="B4" s="147"/>
      <c r="C4" s="147"/>
      <c r="D4" s="130"/>
      <c r="E4" s="125" t="s">
        <v>6</v>
      </c>
      <c r="F4" s="193"/>
      <c r="G4" s="126" t="s">
        <v>8</v>
      </c>
      <c r="H4" s="121" t="s">
        <v>9</v>
      </c>
      <c r="I4" s="121" t="s">
        <v>10</v>
      </c>
      <c r="J4" s="121" t="s">
        <v>11</v>
      </c>
      <c r="K4" s="121" t="s">
        <v>12</v>
      </c>
      <c r="L4" s="121" t="s">
        <v>13</v>
      </c>
      <c r="M4" s="121" t="s">
        <v>14</v>
      </c>
      <c r="N4" s="121" t="s">
        <v>15</v>
      </c>
      <c r="O4" s="121" t="s">
        <v>16</v>
      </c>
      <c r="P4" s="121" t="s">
        <v>17</v>
      </c>
      <c r="Q4" s="121" t="s">
        <v>18</v>
      </c>
      <c r="R4" s="121" t="s">
        <v>19</v>
      </c>
      <c r="S4" s="121" t="s">
        <v>20</v>
      </c>
      <c r="T4" s="121" t="s">
        <v>21</v>
      </c>
      <c r="U4" s="121" t="s">
        <v>22</v>
      </c>
      <c r="V4" s="121" t="s">
        <v>23</v>
      </c>
      <c r="W4" s="121" t="s">
        <v>24</v>
      </c>
      <c r="X4" s="121" t="s">
        <v>25</v>
      </c>
      <c r="Y4" s="121" t="s">
        <v>26</v>
      </c>
      <c r="Z4" s="121" t="s">
        <v>27</v>
      </c>
      <c r="AA4" s="121" t="s">
        <v>28</v>
      </c>
      <c r="AB4" s="122" t="s">
        <v>29</v>
      </c>
      <c r="AC4" s="122" t="s">
        <v>30</v>
      </c>
      <c r="AD4" s="121" t="s">
        <v>31</v>
      </c>
      <c r="AE4" s="121" t="s">
        <v>32</v>
      </c>
      <c r="AF4" s="121" t="s">
        <v>33</v>
      </c>
      <c r="AG4" s="121" t="s">
        <v>34</v>
      </c>
      <c r="AH4" s="121" t="s">
        <v>35</v>
      </c>
      <c r="AI4" s="121" t="s">
        <v>36</v>
      </c>
    </row>
    <row r="5" spans="1:35" ht="15.75" thickBot="1" x14ac:dyDescent="0.3">
      <c r="A5" s="10" t="s">
        <v>37</v>
      </c>
      <c r="B5" s="11" t="s">
        <v>38</v>
      </c>
      <c r="C5" s="12" t="s">
        <v>39</v>
      </c>
      <c r="D5" s="13">
        <f>E5+F5+G5+H5+I5+J5+K5+L5+M5+N5+O5+P5+Q5+R5+S5+T5+U5+V5+W5+X5+Y5+Z5+AA5+AB5+AC5+AD5+AE5+AF5+AG5+AH5+AI5</f>
        <v>8366.2249999999985</v>
      </c>
      <c r="E5" s="13">
        <f>E8+E15+E26+E28+E31+E33+E35+E37+E39+E41+E43+E45+E47+E49+E51+E53+E55+E57+E59+E61+E63+E65</f>
        <v>26.25</v>
      </c>
      <c r="F5" s="80">
        <f t="shared" ref="F5:AI5" si="0">F8+F15+F26+F28+F31+F33+F35+F37+F39+F41+F43+F45+F47+F49+F51+F53+F55+F57+F59+F61+F63+F65</f>
        <v>520.51499999999999</v>
      </c>
      <c r="G5" s="13">
        <f t="shared" si="0"/>
        <v>1.3240000000000001</v>
      </c>
      <c r="H5" s="13">
        <f t="shared" si="0"/>
        <v>46.024000000000001</v>
      </c>
      <c r="I5" s="13">
        <f t="shared" si="0"/>
        <v>122.694</v>
      </c>
      <c r="J5" s="13">
        <f t="shared" si="0"/>
        <v>255.39499999999998</v>
      </c>
      <c r="K5" s="13">
        <f t="shared" si="0"/>
        <v>10.170999999999999</v>
      </c>
      <c r="L5" s="13">
        <f t="shared" si="0"/>
        <v>83.254000000000005</v>
      </c>
      <c r="M5" s="13">
        <f t="shared" si="0"/>
        <v>419.66</v>
      </c>
      <c r="N5" s="13">
        <f t="shared" si="0"/>
        <v>2.6469999999999998</v>
      </c>
      <c r="O5" s="13">
        <f t="shared" si="0"/>
        <v>2.6469999999999998</v>
      </c>
      <c r="P5" s="13">
        <f t="shared" si="0"/>
        <v>378.98399999999998</v>
      </c>
      <c r="Q5" s="13">
        <f t="shared" si="0"/>
        <v>811.81099999999992</v>
      </c>
      <c r="R5" s="13">
        <f t="shared" si="0"/>
        <v>237.92100000000002</v>
      </c>
      <c r="S5" s="13">
        <f t="shared" si="0"/>
        <v>160.74700000000001</v>
      </c>
      <c r="T5" s="13">
        <f t="shared" si="0"/>
        <v>150.42100000000002</v>
      </c>
      <c r="U5" s="13">
        <f t="shared" si="0"/>
        <v>307.99699999999996</v>
      </c>
      <c r="V5" s="13">
        <f t="shared" si="0"/>
        <v>149.09700000000001</v>
      </c>
      <c r="W5" s="13">
        <f t="shared" si="0"/>
        <v>309.54699999999997</v>
      </c>
      <c r="X5" s="13">
        <f t="shared" si="0"/>
        <v>2.6469999999999998</v>
      </c>
      <c r="Y5" s="13">
        <f t="shared" si="0"/>
        <v>190.125</v>
      </c>
      <c r="Z5" s="13">
        <f>Z8+Z15+Z26+Z28+Z31+Z33+Z35+Z37+Z39+Z41+Z43+Z45+Z47+Z49+Z51+Z53+Z55+Z57+Z59+Z61+Z63+Z65</f>
        <v>1485.2360000000001</v>
      </c>
      <c r="AA5" s="13">
        <f t="shared" si="0"/>
        <v>45.021999999999998</v>
      </c>
      <c r="AB5" s="13">
        <f t="shared" si="0"/>
        <v>1046.4859999999999</v>
      </c>
      <c r="AC5" s="13">
        <f t="shared" si="0"/>
        <v>264.84699999999998</v>
      </c>
      <c r="AD5" s="13">
        <f t="shared" si="0"/>
        <v>297.62200000000001</v>
      </c>
      <c r="AE5" s="13">
        <f t="shared" si="0"/>
        <v>1.325</v>
      </c>
      <c r="AF5" s="13">
        <f t="shared" si="0"/>
        <v>169.947</v>
      </c>
      <c r="AG5" s="13">
        <f t="shared" si="0"/>
        <v>325.46800000000002</v>
      </c>
      <c r="AH5" s="13">
        <f t="shared" si="0"/>
        <v>507.84699999999998</v>
      </c>
      <c r="AI5" s="13">
        <f t="shared" si="0"/>
        <v>32.546999999999997</v>
      </c>
    </row>
    <row r="6" spans="1:35" s="18" customFormat="1" ht="15" x14ac:dyDescent="0.25">
      <c r="A6" s="131">
        <v>1</v>
      </c>
      <c r="B6" s="14" t="s">
        <v>40</v>
      </c>
      <c r="C6" s="15" t="s">
        <v>41</v>
      </c>
      <c r="D6" s="16">
        <f>E6+F6+G6+H6+I6+J6+K6+L6+M6+N6+O6+P6+Q6+R6+S6+T6+U6+V6+W6+X6+Y6+Z6+AA6+AB6+AC6+AD6+AE6+AF6+AG6+AH6+AI6</f>
        <v>3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>
        <v>1</v>
      </c>
      <c r="R6" s="17">
        <v>0</v>
      </c>
      <c r="S6" s="17">
        <v>0</v>
      </c>
      <c r="T6" s="17"/>
      <c r="U6" s="17">
        <v>1</v>
      </c>
      <c r="V6" s="17"/>
      <c r="W6" s="17"/>
      <c r="X6" s="17"/>
      <c r="Y6" s="17">
        <v>1</v>
      </c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s="24" customFormat="1" ht="15" x14ac:dyDescent="0.25">
      <c r="A7" s="132"/>
      <c r="B7" s="19"/>
      <c r="C7" s="20" t="s">
        <v>42</v>
      </c>
      <c r="D7" s="21">
        <f t="shared" ref="D7:D70" si="1">E7+F7+G7+H7+I7+J7+K7+L7+M7+N7+O7+P7+Q7+R7+S7+T7+U7+V7+W7+X7+Y7+Z7+AA7+AB7+AC7+AD7+AE7+AF7+AG7+AH7+AI7</f>
        <v>0.60000000000000009</v>
      </c>
      <c r="E7" s="22">
        <f t="shared" ref="E7:V8" si="2">E9+E11</f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2">
        <f t="shared" si="2"/>
        <v>0</v>
      </c>
      <c r="K7" s="23">
        <f t="shared" si="2"/>
        <v>0</v>
      </c>
      <c r="L7" s="23">
        <f t="shared" si="2"/>
        <v>0</v>
      </c>
      <c r="M7" s="23">
        <f t="shared" si="2"/>
        <v>0</v>
      </c>
      <c r="N7" s="22">
        <f t="shared" si="2"/>
        <v>0</v>
      </c>
      <c r="O7" s="22">
        <f t="shared" si="2"/>
        <v>0</v>
      </c>
      <c r="P7" s="22">
        <f t="shared" si="2"/>
        <v>0</v>
      </c>
      <c r="Q7" s="22">
        <f t="shared" si="2"/>
        <v>0.2</v>
      </c>
      <c r="R7" s="22">
        <f t="shared" si="2"/>
        <v>0</v>
      </c>
      <c r="S7" s="22">
        <f t="shared" si="2"/>
        <v>0</v>
      </c>
      <c r="T7" s="22">
        <f t="shared" si="2"/>
        <v>0</v>
      </c>
      <c r="U7" s="22">
        <f t="shared" si="2"/>
        <v>0.2</v>
      </c>
      <c r="V7" s="22">
        <f t="shared" si="2"/>
        <v>0</v>
      </c>
      <c r="W7" s="22">
        <f>W9+W11</f>
        <v>0</v>
      </c>
      <c r="X7" s="22">
        <f t="shared" ref="X7:AI8" si="3">X9+X11</f>
        <v>0</v>
      </c>
      <c r="Y7" s="22">
        <f t="shared" si="3"/>
        <v>0.2</v>
      </c>
      <c r="Z7" s="22">
        <f t="shared" si="3"/>
        <v>0</v>
      </c>
      <c r="AA7" s="22">
        <f t="shared" si="3"/>
        <v>0</v>
      </c>
      <c r="AB7" s="22">
        <f t="shared" si="3"/>
        <v>0</v>
      </c>
      <c r="AC7" s="22">
        <f t="shared" si="3"/>
        <v>0</v>
      </c>
      <c r="AD7" s="22">
        <f t="shared" si="3"/>
        <v>0</v>
      </c>
      <c r="AE7" s="22">
        <f t="shared" si="3"/>
        <v>0</v>
      </c>
      <c r="AF7" s="23">
        <f t="shared" si="3"/>
        <v>0</v>
      </c>
      <c r="AG7" s="23">
        <f t="shared" si="3"/>
        <v>0</v>
      </c>
      <c r="AH7" s="22">
        <f t="shared" si="3"/>
        <v>0</v>
      </c>
      <c r="AI7" s="23">
        <f t="shared" si="3"/>
        <v>0</v>
      </c>
    </row>
    <row r="8" spans="1:35" s="24" customFormat="1" ht="15" x14ac:dyDescent="0.25">
      <c r="A8" s="133"/>
      <c r="B8" s="25" t="s">
        <v>43</v>
      </c>
      <c r="C8" s="20" t="s">
        <v>39</v>
      </c>
      <c r="D8" s="21">
        <f t="shared" si="1"/>
        <v>476.70000000000005</v>
      </c>
      <c r="E8" s="22">
        <f t="shared" si="2"/>
        <v>0</v>
      </c>
      <c r="F8" s="22">
        <f t="shared" si="2"/>
        <v>0</v>
      </c>
      <c r="G8" s="22">
        <f t="shared" si="2"/>
        <v>0</v>
      </c>
      <c r="H8" s="22">
        <f t="shared" si="2"/>
        <v>0</v>
      </c>
      <c r="I8" s="22">
        <f t="shared" si="2"/>
        <v>0</v>
      </c>
      <c r="J8" s="22">
        <f t="shared" si="2"/>
        <v>0</v>
      </c>
      <c r="K8" s="23">
        <f t="shared" si="2"/>
        <v>0</v>
      </c>
      <c r="L8" s="23">
        <f t="shared" si="2"/>
        <v>0</v>
      </c>
      <c r="M8" s="23">
        <f t="shared" si="2"/>
        <v>0</v>
      </c>
      <c r="N8" s="22">
        <f t="shared" si="2"/>
        <v>0</v>
      </c>
      <c r="O8" s="22">
        <f t="shared" si="2"/>
        <v>0</v>
      </c>
      <c r="P8" s="22">
        <f t="shared" si="2"/>
        <v>0</v>
      </c>
      <c r="Q8" s="22">
        <f t="shared" si="2"/>
        <v>158.9</v>
      </c>
      <c r="R8" s="22">
        <f t="shared" si="2"/>
        <v>0</v>
      </c>
      <c r="S8" s="22">
        <f t="shared" si="2"/>
        <v>0</v>
      </c>
      <c r="T8" s="22">
        <f t="shared" si="2"/>
        <v>0</v>
      </c>
      <c r="U8" s="22">
        <f t="shared" si="2"/>
        <v>158.9</v>
      </c>
      <c r="V8" s="22">
        <f t="shared" si="2"/>
        <v>0</v>
      </c>
      <c r="W8" s="22">
        <f>W10+W12</f>
        <v>0</v>
      </c>
      <c r="X8" s="22">
        <f t="shared" si="3"/>
        <v>0</v>
      </c>
      <c r="Y8" s="22">
        <f t="shared" si="3"/>
        <v>158.9</v>
      </c>
      <c r="Z8" s="22">
        <f t="shared" si="3"/>
        <v>0</v>
      </c>
      <c r="AA8" s="22">
        <f t="shared" si="3"/>
        <v>0</v>
      </c>
      <c r="AB8" s="22">
        <f t="shared" si="3"/>
        <v>0</v>
      </c>
      <c r="AC8" s="22">
        <f t="shared" si="3"/>
        <v>0</v>
      </c>
      <c r="AD8" s="22">
        <f t="shared" si="3"/>
        <v>0</v>
      </c>
      <c r="AE8" s="22">
        <f t="shared" si="3"/>
        <v>0</v>
      </c>
      <c r="AF8" s="23">
        <f t="shared" si="3"/>
        <v>0</v>
      </c>
      <c r="AG8" s="23">
        <f t="shared" si="3"/>
        <v>0</v>
      </c>
      <c r="AH8" s="22">
        <f t="shared" si="3"/>
        <v>0</v>
      </c>
      <c r="AI8" s="23">
        <f t="shared" si="3"/>
        <v>0</v>
      </c>
    </row>
    <row r="9" spans="1:35" s="24" customFormat="1" ht="15" x14ac:dyDescent="0.25">
      <c r="A9" s="142" t="s">
        <v>44</v>
      </c>
      <c r="B9" s="136" t="s">
        <v>45</v>
      </c>
      <c r="C9" s="26" t="s">
        <v>42</v>
      </c>
      <c r="D9" s="27">
        <f t="shared" si="1"/>
        <v>0</v>
      </c>
      <c r="E9" s="28"/>
      <c r="F9" s="28"/>
      <c r="G9" s="28"/>
      <c r="H9" s="28"/>
      <c r="I9" s="28"/>
      <c r="J9" s="28"/>
      <c r="K9" s="28"/>
      <c r="L9" s="29"/>
      <c r="M9" s="29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30"/>
    </row>
    <row r="10" spans="1:35" s="24" customFormat="1" ht="15" x14ac:dyDescent="0.25">
      <c r="A10" s="143"/>
      <c r="B10" s="137"/>
      <c r="C10" s="26" t="s">
        <v>39</v>
      </c>
      <c r="D10" s="27">
        <f t="shared" si="1"/>
        <v>0</v>
      </c>
      <c r="E10" s="28"/>
      <c r="F10" s="28"/>
      <c r="G10" s="28"/>
      <c r="H10" s="28"/>
      <c r="I10" s="28"/>
      <c r="J10" s="28"/>
      <c r="K10" s="28"/>
      <c r="L10" s="29"/>
      <c r="M10" s="29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30"/>
    </row>
    <row r="11" spans="1:35" s="24" customFormat="1" ht="15" x14ac:dyDescent="0.25">
      <c r="A11" s="134" t="s">
        <v>46</v>
      </c>
      <c r="B11" s="136" t="s">
        <v>47</v>
      </c>
      <c r="C11" s="26" t="s">
        <v>42</v>
      </c>
      <c r="D11" s="27">
        <f t="shared" si="1"/>
        <v>0.60000000000000009</v>
      </c>
      <c r="E11" s="31"/>
      <c r="F11" s="31"/>
      <c r="G11" s="31"/>
      <c r="H11" s="31"/>
      <c r="I11" s="31"/>
      <c r="J11" s="31"/>
      <c r="K11" s="32"/>
      <c r="L11" s="31"/>
      <c r="M11" s="31"/>
      <c r="N11" s="31"/>
      <c r="O11" s="31"/>
      <c r="P11" s="31"/>
      <c r="Q11" s="32">
        <v>0.2</v>
      </c>
      <c r="R11" s="31"/>
      <c r="S11" s="31"/>
      <c r="T11" s="31"/>
      <c r="U11" s="32">
        <v>0.2</v>
      </c>
      <c r="V11" s="31"/>
      <c r="W11" s="31"/>
      <c r="X11" s="31"/>
      <c r="Y11" s="32">
        <v>0.2</v>
      </c>
      <c r="Z11" s="31"/>
      <c r="AA11" s="31"/>
      <c r="AB11" s="31"/>
      <c r="AC11" s="31"/>
      <c r="AD11" s="31"/>
      <c r="AE11" s="31"/>
      <c r="AF11" s="32"/>
      <c r="AG11" s="32"/>
      <c r="AH11" s="31"/>
      <c r="AI11" s="31"/>
    </row>
    <row r="12" spans="1:35" s="24" customFormat="1" ht="15" x14ac:dyDescent="0.25">
      <c r="A12" s="135"/>
      <c r="B12" s="137"/>
      <c r="C12" s="26" t="s">
        <v>39</v>
      </c>
      <c r="D12" s="27">
        <f t="shared" si="1"/>
        <v>476.70000000000005</v>
      </c>
      <c r="E12" s="31"/>
      <c r="F12" s="31"/>
      <c r="G12" s="31"/>
      <c r="H12" s="31"/>
      <c r="I12" s="31"/>
      <c r="J12" s="31"/>
      <c r="K12" s="32"/>
      <c r="L12" s="31"/>
      <c r="M12" s="31"/>
      <c r="N12" s="31"/>
      <c r="O12" s="31"/>
      <c r="P12" s="31"/>
      <c r="Q12" s="32">
        <v>158.9</v>
      </c>
      <c r="R12" s="31"/>
      <c r="S12" s="31"/>
      <c r="T12" s="31"/>
      <c r="U12" s="32">
        <v>158.9</v>
      </c>
      <c r="V12" s="31"/>
      <c r="W12" s="31"/>
      <c r="X12" s="31"/>
      <c r="Y12" s="32">
        <v>158.9</v>
      </c>
      <c r="Z12" s="31"/>
      <c r="AA12" s="31"/>
      <c r="AB12" s="31"/>
      <c r="AC12" s="31"/>
      <c r="AD12" s="31"/>
      <c r="AE12" s="31"/>
      <c r="AF12" s="32"/>
      <c r="AG12" s="32"/>
      <c r="AH12" s="31"/>
      <c r="AI12" s="31"/>
    </row>
    <row r="13" spans="1:35" s="24" customFormat="1" ht="23.45" customHeight="1" thickBot="1" x14ac:dyDescent="0.3">
      <c r="A13" s="120" t="s">
        <v>48</v>
      </c>
      <c r="B13" s="34" t="s">
        <v>49</v>
      </c>
      <c r="C13" s="35" t="s">
        <v>39</v>
      </c>
      <c r="D13" s="36">
        <f t="shared" si="1"/>
        <v>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s="24" customFormat="1" ht="15" customHeight="1" x14ac:dyDescent="0.25">
      <c r="A14" s="138" t="s">
        <v>50</v>
      </c>
      <c r="B14" s="140" t="s">
        <v>51</v>
      </c>
      <c r="C14" s="38" t="s">
        <v>41</v>
      </c>
      <c r="D14" s="16">
        <f t="shared" si="1"/>
        <v>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35" s="24" customFormat="1" ht="15.75" thickBot="1" x14ac:dyDescent="0.3">
      <c r="A15" s="139"/>
      <c r="B15" s="141"/>
      <c r="C15" s="40" t="s">
        <v>39</v>
      </c>
      <c r="D15" s="27">
        <f t="shared" si="1"/>
        <v>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</row>
    <row r="16" spans="1:35" s="24" customFormat="1" ht="15" hidden="1" customHeight="1" x14ac:dyDescent="0.25">
      <c r="A16" s="148" t="s">
        <v>52</v>
      </c>
      <c r="B16" s="149" t="s">
        <v>53</v>
      </c>
      <c r="C16" s="26" t="s">
        <v>54</v>
      </c>
      <c r="D16" s="27">
        <f t="shared" si="1"/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</row>
    <row r="17" spans="1:35" s="24" customFormat="1" ht="15" hidden="1" customHeight="1" x14ac:dyDescent="0.25">
      <c r="A17" s="139"/>
      <c r="B17" s="150"/>
      <c r="C17" s="26" t="s">
        <v>39</v>
      </c>
      <c r="D17" s="27">
        <f t="shared" si="1"/>
        <v>0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 s="24" customFormat="1" ht="15" hidden="1" customHeight="1" x14ac:dyDescent="0.25">
      <c r="A18" s="148" t="s">
        <v>55</v>
      </c>
      <c r="B18" s="151" t="s">
        <v>56</v>
      </c>
      <c r="C18" s="26" t="s">
        <v>57</v>
      </c>
      <c r="D18" s="27">
        <f t="shared" si="1"/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35" s="24" customFormat="1" ht="18.600000000000001" hidden="1" customHeight="1" x14ac:dyDescent="0.25">
      <c r="A19" s="139"/>
      <c r="B19" s="152"/>
      <c r="C19" s="26" t="s">
        <v>39</v>
      </c>
      <c r="D19" s="27">
        <f t="shared" si="1"/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 s="24" customFormat="1" ht="15" hidden="1" customHeight="1" x14ac:dyDescent="0.25">
      <c r="A20" s="148" t="s">
        <v>58</v>
      </c>
      <c r="B20" s="151" t="s">
        <v>59</v>
      </c>
      <c r="C20" s="26" t="s">
        <v>57</v>
      </c>
      <c r="D20" s="27">
        <f t="shared" si="1"/>
        <v>0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</row>
    <row r="21" spans="1:35" s="24" customFormat="1" ht="15" hidden="1" customHeight="1" x14ac:dyDescent="0.25">
      <c r="A21" s="139"/>
      <c r="B21" s="152"/>
      <c r="C21" s="26" t="s">
        <v>39</v>
      </c>
      <c r="D21" s="27">
        <f t="shared" si="1"/>
        <v>0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</row>
    <row r="22" spans="1:35" s="24" customFormat="1" ht="15" hidden="1" customHeight="1" x14ac:dyDescent="0.25">
      <c r="A22" s="148" t="s">
        <v>60</v>
      </c>
      <c r="B22" s="149" t="s">
        <v>61</v>
      </c>
      <c r="C22" s="26" t="s">
        <v>62</v>
      </c>
      <c r="D22" s="27">
        <f t="shared" si="1"/>
        <v>0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</row>
    <row r="23" spans="1:35" s="24" customFormat="1" ht="15" hidden="1" customHeight="1" x14ac:dyDescent="0.25">
      <c r="A23" s="139"/>
      <c r="B23" s="150"/>
      <c r="C23" s="26" t="s">
        <v>39</v>
      </c>
      <c r="D23" s="27">
        <f t="shared" si="1"/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 s="24" customFormat="1" ht="22.9" hidden="1" customHeight="1" x14ac:dyDescent="0.25">
      <c r="A24" s="43" t="s">
        <v>63</v>
      </c>
      <c r="B24" s="44" t="s">
        <v>64</v>
      </c>
      <c r="C24" s="45" t="s">
        <v>39</v>
      </c>
      <c r="D24" s="27">
        <f t="shared" si="1"/>
        <v>0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 s="24" customFormat="1" ht="15" x14ac:dyDescent="0.25">
      <c r="A25" s="153" t="s">
        <v>65</v>
      </c>
      <c r="B25" s="155" t="s">
        <v>66</v>
      </c>
      <c r="C25" s="46" t="s">
        <v>67</v>
      </c>
      <c r="D25" s="27">
        <f t="shared" si="1"/>
        <v>1.7200000000000002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29">
        <v>0.1</v>
      </c>
      <c r="S25" s="29">
        <v>0.12</v>
      </c>
      <c r="T25" s="47">
        <v>0.1</v>
      </c>
      <c r="U25" s="29">
        <v>0.1</v>
      </c>
      <c r="V25" s="29">
        <v>0.1</v>
      </c>
      <c r="W25" s="28"/>
      <c r="X25" s="28"/>
      <c r="Y25" s="28"/>
      <c r="Z25" s="29">
        <v>0.6</v>
      </c>
      <c r="AA25" s="28"/>
      <c r="AB25" s="29">
        <v>0.6</v>
      </c>
      <c r="AC25" s="28"/>
      <c r="AD25" s="28"/>
      <c r="AE25" s="28"/>
      <c r="AF25" s="28"/>
      <c r="AG25" s="29"/>
      <c r="AH25" s="28"/>
      <c r="AI25" s="28"/>
    </row>
    <row r="26" spans="1:35" s="24" customFormat="1" ht="15.75" thickBot="1" x14ac:dyDescent="0.3">
      <c r="A26" s="154"/>
      <c r="B26" s="156"/>
      <c r="C26" s="48" t="s">
        <v>39</v>
      </c>
      <c r="D26" s="36">
        <f t="shared" si="1"/>
        <v>1001.4099999999999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/>
      <c r="R26" s="50">
        <v>58.22</v>
      </c>
      <c r="S26" s="50">
        <v>69.87</v>
      </c>
      <c r="T26" s="36">
        <v>58.22</v>
      </c>
      <c r="U26" s="50">
        <v>58.22</v>
      </c>
      <c r="V26" s="50">
        <v>58.22</v>
      </c>
      <c r="W26" s="49"/>
      <c r="X26" s="49"/>
      <c r="Y26" s="49"/>
      <c r="Z26" s="50">
        <v>349.33</v>
      </c>
      <c r="AA26" s="49"/>
      <c r="AB26" s="50">
        <v>349.33</v>
      </c>
      <c r="AC26" s="49"/>
      <c r="AD26" s="51"/>
      <c r="AE26" s="49"/>
      <c r="AF26" s="49"/>
      <c r="AG26" s="49"/>
      <c r="AH26" s="49"/>
      <c r="AI26" s="49"/>
    </row>
    <row r="27" spans="1:35" s="24" customFormat="1" ht="15" x14ac:dyDescent="0.25">
      <c r="A27" s="153" t="s">
        <v>68</v>
      </c>
      <c r="B27" s="155" t="s">
        <v>69</v>
      </c>
      <c r="C27" s="52" t="s">
        <v>42</v>
      </c>
      <c r="D27" s="53">
        <f t="shared" si="1"/>
        <v>0.2</v>
      </c>
      <c r="E27" s="54"/>
      <c r="F27" s="54"/>
      <c r="G27" s="54"/>
      <c r="H27" s="54"/>
      <c r="I27" s="55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6"/>
      <c r="U27" s="54"/>
      <c r="V27" s="54"/>
      <c r="W27" s="54"/>
      <c r="X27" s="54"/>
      <c r="Y27" s="54"/>
      <c r="Z27" s="55"/>
      <c r="AA27" s="54">
        <v>0.2</v>
      </c>
      <c r="AB27" s="54"/>
      <c r="AC27" s="54"/>
      <c r="AD27" s="54"/>
      <c r="AE27" s="54"/>
      <c r="AF27" s="54"/>
      <c r="AG27" s="54"/>
      <c r="AH27" s="54"/>
      <c r="AI27" s="54"/>
    </row>
    <row r="28" spans="1:35" s="24" customFormat="1" ht="15.75" thickBot="1" x14ac:dyDescent="0.3">
      <c r="A28" s="154"/>
      <c r="B28" s="156"/>
      <c r="C28" s="45" t="s">
        <v>39</v>
      </c>
      <c r="D28" s="36">
        <f t="shared" si="1"/>
        <v>42.375</v>
      </c>
      <c r="E28" s="50"/>
      <c r="F28" s="50"/>
      <c r="G28" s="50"/>
      <c r="H28" s="50"/>
      <c r="I28" s="51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36"/>
      <c r="U28" s="50"/>
      <c r="V28" s="50"/>
      <c r="W28" s="50"/>
      <c r="X28" s="50"/>
      <c r="Y28" s="50"/>
      <c r="Z28" s="51"/>
      <c r="AA28" s="50">
        <v>42.375</v>
      </c>
      <c r="AB28" s="50"/>
      <c r="AC28" s="50"/>
      <c r="AD28" s="50"/>
      <c r="AE28" s="50"/>
      <c r="AF28" s="50"/>
      <c r="AG28" s="50"/>
      <c r="AH28" s="50"/>
      <c r="AI28" s="50"/>
    </row>
    <row r="29" spans="1:35" s="24" customFormat="1" ht="15" x14ac:dyDescent="0.25">
      <c r="A29" s="153" t="s">
        <v>70</v>
      </c>
      <c r="B29" s="158" t="s">
        <v>71</v>
      </c>
      <c r="C29" s="46" t="s">
        <v>42</v>
      </c>
      <c r="D29" s="53">
        <f t="shared" si="1"/>
        <v>3.2960000000000003</v>
      </c>
      <c r="E29" s="39"/>
      <c r="F29" s="39">
        <v>0.41199999999999998</v>
      </c>
      <c r="G29" s="39"/>
      <c r="H29" s="39"/>
      <c r="I29" s="39"/>
      <c r="J29" s="39">
        <v>0.128</v>
      </c>
      <c r="K29" s="39"/>
      <c r="L29" s="39"/>
      <c r="M29" s="39">
        <v>9.1999999999999998E-2</v>
      </c>
      <c r="N29" s="39"/>
      <c r="O29" s="57"/>
      <c r="P29" s="57"/>
      <c r="Q29" s="57">
        <v>0.21</v>
      </c>
      <c r="R29" s="57"/>
      <c r="S29" s="57"/>
      <c r="T29" s="57"/>
      <c r="U29" s="57"/>
      <c r="V29" s="57"/>
      <c r="W29" s="56">
        <v>0.14199999999999999</v>
      </c>
      <c r="X29" s="57"/>
      <c r="Y29" s="39"/>
      <c r="Z29" s="56">
        <v>0.86699999999999999</v>
      </c>
      <c r="AA29" s="57"/>
      <c r="AB29" s="57">
        <v>0.33</v>
      </c>
      <c r="AC29" s="57">
        <v>0.124</v>
      </c>
      <c r="AD29" s="39">
        <v>0.19800000000000001</v>
      </c>
      <c r="AE29" s="39"/>
      <c r="AF29" s="39"/>
      <c r="AG29" s="39">
        <v>0.122</v>
      </c>
      <c r="AH29" s="39">
        <v>0.67100000000000004</v>
      </c>
      <c r="AI29" s="57"/>
    </row>
    <row r="30" spans="1:35" s="24" customFormat="1" ht="15" x14ac:dyDescent="0.25">
      <c r="A30" s="157"/>
      <c r="B30" s="159"/>
      <c r="C30" s="26" t="s">
        <v>72</v>
      </c>
      <c r="D30" s="58">
        <f t="shared" si="1"/>
        <v>21</v>
      </c>
      <c r="E30" s="41"/>
      <c r="F30" s="41">
        <v>1</v>
      </c>
      <c r="G30" s="41"/>
      <c r="H30" s="41"/>
      <c r="I30" s="41"/>
      <c r="J30" s="41">
        <v>2</v>
      </c>
      <c r="K30" s="41"/>
      <c r="L30" s="41"/>
      <c r="M30" s="41">
        <v>2</v>
      </c>
      <c r="N30" s="41"/>
      <c r="O30" s="59"/>
      <c r="P30" s="59"/>
      <c r="Q30" s="59">
        <v>3</v>
      </c>
      <c r="R30" s="59"/>
      <c r="S30" s="59"/>
      <c r="T30" s="59"/>
      <c r="U30" s="59"/>
      <c r="V30" s="59"/>
      <c r="W30" s="41">
        <v>2</v>
      </c>
      <c r="X30" s="59"/>
      <c r="Y30" s="41"/>
      <c r="Z30" s="41">
        <v>2</v>
      </c>
      <c r="AA30" s="59"/>
      <c r="AB30" s="59">
        <v>0</v>
      </c>
      <c r="AC30" s="59">
        <v>2</v>
      </c>
      <c r="AD30" s="41">
        <v>3</v>
      </c>
      <c r="AE30" s="41"/>
      <c r="AF30" s="41"/>
      <c r="AG30" s="41">
        <v>2</v>
      </c>
      <c r="AH30" s="41">
        <v>2</v>
      </c>
      <c r="AI30" s="59"/>
    </row>
    <row r="31" spans="1:35" s="24" customFormat="1" ht="15.75" thickBot="1" x14ac:dyDescent="0.3">
      <c r="A31" s="154"/>
      <c r="B31" s="160"/>
      <c r="C31" s="48" t="s">
        <v>39</v>
      </c>
      <c r="D31" s="36">
        <f t="shared" si="1"/>
        <v>3698.0059999999999</v>
      </c>
      <c r="E31" s="60"/>
      <c r="F31" s="36">
        <v>390.4</v>
      </c>
      <c r="G31" s="60"/>
      <c r="H31" s="60"/>
      <c r="I31" s="36"/>
      <c r="J31" s="36">
        <v>220.1</v>
      </c>
      <c r="K31" s="60"/>
      <c r="L31" s="36"/>
      <c r="M31" s="36">
        <v>224.3</v>
      </c>
      <c r="N31" s="36"/>
      <c r="O31" s="61"/>
      <c r="P31" s="61"/>
      <c r="Q31" s="61">
        <v>342</v>
      </c>
      <c r="R31" s="61"/>
      <c r="S31" s="61"/>
      <c r="T31" s="61"/>
      <c r="U31" s="61"/>
      <c r="V31" s="61"/>
      <c r="W31" s="36">
        <v>292</v>
      </c>
      <c r="X31" s="61"/>
      <c r="Y31" s="36"/>
      <c r="Z31" s="36">
        <v>801.5</v>
      </c>
      <c r="AA31" s="61"/>
      <c r="AB31" s="61">
        <v>304.7</v>
      </c>
      <c r="AC31" s="61">
        <v>200.1</v>
      </c>
      <c r="AD31" s="36">
        <v>273.30599999999998</v>
      </c>
      <c r="AE31" s="60"/>
      <c r="AF31" s="36"/>
      <c r="AG31" s="36">
        <v>187.1</v>
      </c>
      <c r="AH31" s="36">
        <v>462.5</v>
      </c>
      <c r="AI31" s="61"/>
    </row>
    <row r="32" spans="1:35" s="24" customFormat="1" ht="15" customHeight="1" x14ac:dyDescent="0.25">
      <c r="A32" s="153" t="s">
        <v>73</v>
      </c>
      <c r="B32" s="158" t="s">
        <v>74</v>
      </c>
      <c r="C32" s="52" t="s">
        <v>42</v>
      </c>
      <c r="D32" s="53">
        <f t="shared" si="1"/>
        <v>0</v>
      </c>
      <c r="E32" s="55"/>
      <c r="F32" s="55"/>
      <c r="G32" s="55"/>
      <c r="H32" s="55"/>
      <c r="I32" s="55"/>
      <c r="J32" s="55"/>
      <c r="K32" s="54"/>
      <c r="L32" s="55"/>
      <c r="M32" s="55"/>
      <c r="N32" s="55"/>
      <c r="O32" s="56"/>
      <c r="P32" s="54"/>
      <c r="Q32" s="54"/>
      <c r="R32" s="55"/>
      <c r="S32" s="54"/>
      <c r="T32" s="56"/>
      <c r="U32" s="54"/>
      <c r="V32" s="55"/>
      <c r="W32" s="54"/>
      <c r="X32" s="55"/>
      <c r="Y32" s="55"/>
      <c r="Z32" s="54"/>
      <c r="AA32" s="55"/>
      <c r="AB32" s="55"/>
      <c r="AC32" s="55"/>
      <c r="AD32" s="55"/>
      <c r="AE32" s="55"/>
      <c r="AF32" s="55"/>
      <c r="AG32" s="55"/>
      <c r="AH32" s="55"/>
      <c r="AI32" s="55"/>
    </row>
    <row r="33" spans="1:35" s="24" customFormat="1" ht="15.75" thickBot="1" x14ac:dyDescent="0.3">
      <c r="A33" s="154"/>
      <c r="B33" s="160"/>
      <c r="C33" s="45" t="s">
        <v>39</v>
      </c>
      <c r="D33" s="36">
        <f t="shared" si="1"/>
        <v>0</v>
      </c>
      <c r="E33" s="51"/>
      <c r="F33" s="51"/>
      <c r="G33" s="51"/>
      <c r="H33" s="51"/>
      <c r="I33" s="51"/>
      <c r="J33" s="51"/>
      <c r="K33" s="50"/>
      <c r="L33" s="51"/>
      <c r="M33" s="51"/>
      <c r="N33" s="51"/>
      <c r="O33" s="50"/>
      <c r="P33" s="50"/>
      <c r="Q33" s="50"/>
      <c r="R33" s="50"/>
      <c r="S33" s="50"/>
      <c r="T33" s="36"/>
      <c r="U33" s="50"/>
      <c r="V33" s="51"/>
      <c r="W33" s="50"/>
      <c r="X33" s="51"/>
      <c r="Y33" s="51"/>
      <c r="Z33" s="50"/>
      <c r="AA33" s="51"/>
      <c r="AB33" s="51"/>
      <c r="AC33" s="51"/>
      <c r="AD33" s="51"/>
      <c r="AE33" s="51"/>
      <c r="AF33" s="50"/>
      <c r="AG33" s="51"/>
      <c r="AH33" s="51"/>
      <c r="AI33" s="51"/>
    </row>
    <row r="34" spans="1:35" s="24" customFormat="1" ht="15" customHeight="1" x14ac:dyDescent="0.25">
      <c r="A34" s="153" t="s">
        <v>75</v>
      </c>
      <c r="B34" s="158" t="s">
        <v>76</v>
      </c>
      <c r="C34" s="46" t="s">
        <v>42</v>
      </c>
      <c r="D34" s="53">
        <f t="shared" si="1"/>
        <v>0.39300000000000013</v>
      </c>
      <c r="E34" s="55"/>
      <c r="F34" s="54">
        <v>0.02</v>
      </c>
      <c r="G34" s="55"/>
      <c r="H34" s="55"/>
      <c r="I34" s="54"/>
      <c r="J34" s="55"/>
      <c r="K34" s="54"/>
      <c r="L34" s="54"/>
      <c r="M34" s="54">
        <v>3.2000000000000001E-2</v>
      </c>
      <c r="N34" s="55"/>
      <c r="O34" s="54"/>
      <c r="P34" s="54">
        <v>2.4E-2</v>
      </c>
      <c r="Q34" s="54"/>
      <c r="R34" s="54"/>
      <c r="S34" s="54"/>
      <c r="T34" s="54"/>
      <c r="U34" s="54"/>
      <c r="V34" s="54"/>
      <c r="W34" s="54">
        <v>8.0000000000000002E-3</v>
      </c>
      <c r="X34" s="54"/>
      <c r="Y34" s="54">
        <v>1.6E-2</v>
      </c>
      <c r="Z34" s="54">
        <v>0.1</v>
      </c>
      <c r="AA34" s="55"/>
      <c r="AB34" s="54">
        <v>0.1</v>
      </c>
      <c r="AC34" s="54">
        <v>1.6E-2</v>
      </c>
      <c r="AD34" s="54"/>
      <c r="AE34" s="54"/>
      <c r="AF34" s="54">
        <v>0.02</v>
      </c>
      <c r="AG34" s="54">
        <v>2.5000000000000001E-2</v>
      </c>
      <c r="AH34" s="54">
        <v>1.6E-2</v>
      </c>
      <c r="AI34" s="54">
        <v>1.6E-2</v>
      </c>
    </row>
    <row r="35" spans="1:35" s="24" customFormat="1" ht="18" customHeight="1" thickBot="1" x14ac:dyDescent="0.3">
      <c r="A35" s="154"/>
      <c r="B35" s="160"/>
      <c r="C35" s="45" t="s">
        <v>39</v>
      </c>
      <c r="D35" s="36">
        <f t="shared" si="1"/>
        <v>734.26299999999992</v>
      </c>
      <c r="E35" s="51"/>
      <c r="F35" s="50">
        <v>37.299999999999997</v>
      </c>
      <c r="G35" s="51"/>
      <c r="H35" s="51"/>
      <c r="I35" s="50"/>
      <c r="J35" s="51"/>
      <c r="K35" s="50"/>
      <c r="L35" s="50"/>
      <c r="M35" s="50">
        <v>59.8</v>
      </c>
      <c r="N35" s="51"/>
      <c r="O35" s="50"/>
      <c r="P35" s="50">
        <v>44.863</v>
      </c>
      <c r="Q35" s="50"/>
      <c r="R35" s="50"/>
      <c r="S35" s="50"/>
      <c r="T35" s="50"/>
      <c r="U35" s="50"/>
      <c r="V35" s="50"/>
      <c r="W35" s="50">
        <v>14.9</v>
      </c>
      <c r="X35" s="29"/>
      <c r="Y35" s="50">
        <v>29.9</v>
      </c>
      <c r="Z35" s="50">
        <v>186.9</v>
      </c>
      <c r="AA35" s="51"/>
      <c r="AB35" s="50">
        <v>186.9</v>
      </c>
      <c r="AC35" s="50">
        <v>29.9</v>
      </c>
      <c r="AD35" s="50"/>
      <c r="AE35" s="50"/>
      <c r="AF35" s="50">
        <v>37.299999999999997</v>
      </c>
      <c r="AG35" s="50">
        <v>46.7</v>
      </c>
      <c r="AH35" s="50">
        <v>29.9</v>
      </c>
      <c r="AI35" s="50">
        <v>29.9</v>
      </c>
    </row>
    <row r="36" spans="1:35" s="24" customFormat="1" ht="15" x14ac:dyDescent="0.25">
      <c r="A36" s="153" t="s">
        <v>77</v>
      </c>
      <c r="B36" s="155" t="s">
        <v>78</v>
      </c>
      <c r="C36" s="46" t="s">
        <v>62</v>
      </c>
      <c r="D36" s="16">
        <f t="shared" si="1"/>
        <v>0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55"/>
      <c r="P36" s="55"/>
      <c r="Q36" s="42"/>
      <c r="R36" s="42"/>
      <c r="S36" s="42"/>
      <c r="T36" s="42"/>
      <c r="U36" s="42"/>
      <c r="V36" s="42"/>
      <c r="W36" s="62"/>
      <c r="X36" s="42"/>
      <c r="Y36" s="42"/>
      <c r="Z36" s="62"/>
      <c r="AA36" s="62"/>
      <c r="AB36" s="62"/>
      <c r="AC36" s="62"/>
      <c r="AD36" s="62"/>
      <c r="AE36" s="62"/>
      <c r="AF36" s="62"/>
      <c r="AG36" s="62"/>
      <c r="AH36" s="62"/>
      <c r="AI36" s="62"/>
    </row>
    <row r="37" spans="1:35" s="24" customFormat="1" ht="15.75" thickBot="1" x14ac:dyDescent="0.3">
      <c r="A37" s="154"/>
      <c r="B37" s="156"/>
      <c r="C37" s="48" t="s">
        <v>39</v>
      </c>
      <c r="D37" s="36">
        <f t="shared" si="1"/>
        <v>0</v>
      </c>
      <c r="E37" s="51"/>
      <c r="F37" s="51"/>
      <c r="G37" s="51"/>
      <c r="H37" s="51"/>
      <c r="I37" s="50"/>
      <c r="J37" s="50"/>
      <c r="K37" s="51"/>
      <c r="L37" s="50"/>
      <c r="M37" s="50"/>
      <c r="N37" s="50"/>
      <c r="O37" s="50"/>
      <c r="P37" s="50"/>
      <c r="Q37" s="51"/>
      <c r="R37" s="51"/>
      <c r="S37" s="51"/>
      <c r="T37" s="51"/>
      <c r="U37" s="51"/>
      <c r="V37" s="51"/>
      <c r="W37" s="50"/>
      <c r="X37" s="50"/>
      <c r="Y37" s="51"/>
      <c r="Z37" s="51"/>
      <c r="AA37" s="50"/>
      <c r="AB37" s="50"/>
      <c r="AC37" s="50"/>
      <c r="AD37" s="50"/>
      <c r="AE37" s="50"/>
      <c r="AF37" s="50"/>
      <c r="AG37" s="51"/>
      <c r="AH37" s="51"/>
      <c r="AI37" s="51"/>
    </row>
    <row r="38" spans="1:35" s="24" customFormat="1" ht="15" x14ac:dyDescent="0.25">
      <c r="A38" s="153" t="s">
        <v>79</v>
      </c>
      <c r="B38" s="161" t="s">
        <v>80</v>
      </c>
      <c r="C38" s="52" t="s">
        <v>62</v>
      </c>
      <c r="D38" s="16">
        <f t="shared" si="1"/>
        <v>0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1:35" s="24" customFormat="1" ht="15.75" thickBot="1" x14ac:dyDescent="0.3">
      <c r="A39" s="154"/>
      <c r="B39" s="162"/>
      <c r="C39" s="45" t="s">
        <v>39</v>
      </c>
      <c r="D39" s="36">
        <f t="shared" si="1"/>
        <v>0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</row>
    <row r="40" spans="1:35" s="65" customFormat="1" ht="15" x14ac:dyDescent="0.25">
      <c r="A40" s="131" t="s">
        <v>81</v>
      </c>
      <c r="B40" s="155" t="s">
        <v>82</v>
      </c>
      <c r="C40" s="64" t="s">
        <v>67</v>
      </c>
      <c r="D40" s="53">
        <f t="shared" si="1"/>
        <v>3.5000000000000003E-2</v>
      </c>
      <c r="E40" s="54"/>
      <c r="F40" s="54"/>
      <c r="G40" s="54"/>
      <c r="H40" s="54">
        <v>3.5000000000000003E-2</v>
      </c>
      <c r="I40" s="62"/>
      <c r="J40" s="62"/>
      <c r="K40" s="62"/>
      <c r="L40" s="62"/>
      <c r="M40" s="62"/>
      <c r="N40" s="62"/>
      <c r="O40" s="62"/>
      <c r="P40" s="54"/>
      <c r="Q40" s="62"/>
      <c r="R40" s="62"/>
      <c r="S40" s="62"/>
      <c r="T40" s="54"/>
      <c r="U40" s="62"/>
      <c r="V40" s="62"/>
      <c r="W40" s="54"/>
      <c r="X40" s="62"/>
      <c r="Y40" s="62"/>
      <c r="Z40" s="62"/>
      <c r="AA40" s="62"/>
      <c r="AB40" s="62"/>
      <c r="AC40" s="62"/>
      <c r="AD40" s="54"/>
      <c r="AE40" s="62"/>
      <c r="AF40" s="62"/>
      <c r="AG40" s="62"/>
      <c r="AH40" s="54"/>
      <c r="AI40" s="62"/>
    </row>
    <row r="41" spans="1:35" s="65" customFormat="1" ht="15.75" thickBot="1" x14ac:dyDescent="0.3">
      <c r="A41" s="163"/>
      <c r="B41" s="156"/>
      <c r="C41" s="66" t="s">
        <v>39</v>
      </c>
      <c r="D41" s="36">
        <f t="shared" si="1"/>
        <v>44.7</v>
      </c>
      <c r="E41" s="50"/>
      <c r="F41" s="50"/>
      <c r="G41" s="50"/>
      <c r="H41" s="50">
        <v>44.7</v>
      </c>
      <c r="I41" s="50"/>
      <c r="J41" s="51"/>
      <c r="K41" s="50"/>
      <c r="L41" s="51"/>
      <c r="M41" s="51"/>
      <c r="N41" s="51"/>
      <c r="O41" s="51"/>
      <c r="P41" s="50"/>
      <c r="Q41" s="51"/>
      <c r="R41" s="51"/>
      <c r="S41" s="50"/>
      <c r="T41" s="50"/>
      <c r="U41" s="51"/>
      <c r="V41" s="51"/>
      <c r="W41" s="50"/>
      <c r="X41" s="51"/>
      <c r="Y41" s="50"/>
      <c r="Z41" s="50"/>
      <c r="AA41" s="51"/>
      <c r="AB41" s="51"/>
      <c r="AC41" s="51"/>
      <c r="AD41" s="50"/>
      <c r="AE41" s="51"/>
      <c r="AF41" s="50"/>
      <c r="AG41" s="51"/>
      <c r="AH41" s="50"/>
      <c r="AI41" s="50"/>
    </row>
    <row r="42" spans="1:35" s="24" customFormat="1" ht="15" x14ac:dyDescent="0.25">
      <c r="A42" s="153" t="s">
        <v>83</v>
      </c>
      <c r="B42" s="164" t="s">
        <v>84</v>
      </c>
      <c r="C42" s="52" t="s">
        <v>62</v>
      </c>
      <c r="D42" s="67">
        <f>E42+F42+G42+H42+I42+J42+K42+L42+M42+N42+O42+P42+Q42+R42+S42+T42+U42+V42+W42+X42+Y42+Z42+AA42+AB42+AC42+AD42+AE42+AF42+AG42+AH42+AI42</f>
        <v>165</v>
      </c>
      <c r="E42" s="39">
        <v>0</v>
      </c>
      <c r="F42" s="68">
        <v>4</v>
      </c>
      <c r="G42" s="39">
        <v>1</v>
      </c>
      <c r="H42" s="39">
        <v>1</v>
      </c>
      <c r="I42" s="39">
        <v>1</v>
      </c>
      <c r="J42" s="39">
        <v>4</v>
      </c>
      <c r="K42" s="39">
        <v>3</v>
      </c>
      <c r="L42" s="39">
        <v>1</v>
      </c>
      <c r="M42" s="39">
        <v>4</v>
      </c>
      <c r="N42" s="39">
        <v>2</v>
      </c>
      <c r="O42" s="39">
        <v>2</v>
      </c>
      <c r="P42" s="39">
        <v>3</v>
      </c>
      <c r="Q42" s="39">
        <v>3</v>
      </c>
      <c r="R42" s="39">
        <v>3</v>
      </c>
      <c r="S42" s="39">
        <v>2</v>
      </c>
      <c r="T42" s="39">
        <v>3</v>
      </c>
      <c r="U42" s="39">
        <v>2</v>
      </c>
      <c r="V42" s="39">
        <v>2</v>
      </c>
      <c r="W42" s="39">
        <v>2</v>
      </c>
      <c r="X42" s="39">
        <v>2</v>
      </c>
      <c r="Y42" s="39">
        <v>1</v>
      </c>
      <c r="Z42" s="39">
        <v>48</v>
      </c>
      <c r="AA42" s="39">
        <v>2</v>
      </c>
      <c r="AB42" s="39">
        <v>48</v>
      </c>
      <c r="AC42" s="39">
        <v>2</v>
      </c>
      <c r="AD42" s="39">
        <v>7</v>
      </c>
      <c r="AE42" s="39">
        <v>1</v>
      </c>
      <c r="AF42" s="39">
        <v>2</v>
      </c>
      <c r="AG42" s="39">
        <v>5</v>
      </c>
      <c r="AH42" s="39">
        <v>2</v>
      </c>
      <c r="AI42" s="39">
        <v>2</v>
      </c>
    </row>
    <row r="43" spans="1:35" s="24" customFormat="1" ht="15" x14ac:dyDescent="0.25">
      <c r="A43" s="143"/>
      <c r="B43" s="165"/>
      <c r="C43" s="48" t="s">
        <v>39</v>
      </c>
      <c r="D43" s="47">
        <f>E43+F43+G43+H43+I43+J43+K43+L43+M43+N43+O43+P43+Q43+R43+S43+T43+U43+V43+W43+X43+Y43+Z43+AA43+AB43+AC43+AD43+AE43+AF43+AG43+AH43+AI43</f>
        <v>302.44599999999997</v>
      </c>
      <c r="E43" s="29">
        <v>0</v>
      </c>
      <c r="F43" s="69">
        <v>5.2949999999999999</v>
      </c>
      <c r="G43" s="29">
        <v>1.3240000000000001</v>
      </c>
      <c r="H43" s="29">
        <v>1.3240000000000001</v>
      </c>
      <c r="I43" s="29">
        <v>1.3240000000000001</v>
      </c>
      <c r="J43" s="29">
        <v>5.2949999999999999</v>
      </c>
      <c r="K43" s="29">
        <v>3.9710000000000001</v>
      </c>
      <c r="L43" s="29">
        <v>1.3240000000000001</v>
      </c>
      <c r="M43" s="29">
        <v>5.2949999999999999</v>
      </c>
      <c r="N43" s="29">
        <v>2.6469999999999998</v>
      </c>
      <c r="O43" s="29">
        <v>2.6469999999999998</v>
      </c>
      <c r="P43" s="29">
        <v>3.9710000000000001</v>
      </c>
      <c r="Q43" s="29">
        <v>3.9710000000000001</v>
      </c>
      <c r="R43" s="29">
        <v>3.9710000000000001</v>
      </c>
      <c r="S43" s="29">
        <v>2.6469999999999998</v>
      </c>
      <c r="T43" s="29">
        <v>3.9710000000000001</v>
      </c>
      <c r="U43" s="29">
        <v>2.6469999999999998</v>
      </c>
      <c r="V43" s="29">
        <v>2.6469999999999998</v>
      </c>
      <c r="W43" s="29">
        <v>2.6469999999999998</v>
      </c>
      <c r="X43" s="29">
        <v>2.6469999999999998</v>
      </c>
      <c r="Y43" s="29">
        <v>1.325</v>
      </c>
      <c r="Z43" s="29">
        <v>105.556</v>
      </c>
      <c r="AA43" s="29">
        <v>2.6469999999999998</v>
      </c>
      <c r="AB43" s="29">
        <v>105.556</v>
      </c>
      <c r="AC43" s="29">
        <v>2.6469999999999998</v>
      </c>
      <c r="AD43" s="29">
        <v>9.266</v>
      </c>
      <c r="AE43" s="29">
        <v>1.325</v>
      </c>
      <c r="AF43" s="29">
        <v>2.6469999999999998</v>
      </c>
      <c r="AG43" s="29">
        <v>6.6180000000000003</v>
      </c>
      <c r="AH43" s="29">
        <v>2.6469999999999998</v>
      </c>
      <c r="AI43" s="29">
        <v>2.6469999999999998</v>
      </c>
    </row>
    <row r="44" spans="1:35" s="24" customFormat="1" ht="15" x14ac:dyDescent="0.25">
      <c r="A44" s="134" t="s">
        <v>85</v>
      </c>
      <c r="B44" s="166" t="s">
        <v>86</v>
      </c>
      <c r="C44" s="26" t="s">
        <v>62</v>
      </c>
      <c r="D44" s="16">
        <f t="shared" si="1"/>
        <v>20</v>
      </c>
      <c r="E44" s="41"/>
      <c r="F44" s="41">
        <v>4</v>
      </c>
      <c r="G44" s="41"/>
      <c r="H44" s="41"/>
      <c r="I44" s="41">
        <v>2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>
        <v>5</v>
      </c>
      <c r="AC44" s="41"/>
      <c r="AD44" s="41"/>
      <c r="AE44" s="41"/>
      <c r="AF44" s="41">
        <v>4</v>
      </c>
      <c r="AG44" s="41">
        <v>5</v>
      </c>
      <c r="AH44" s="41"/>
      <c r="AI44" s="41"/>
    </row>
    <row r="45" spans="1:35" s="24" customFormat="1" ht="15" x14ac:dyDescent="0.25">
      <c r="A45" s="135"/>
      <c r="B45" s="165"/>
      <c r="C45" s="26" t="s">
        <v>39</v>
      </c>
      <c r="D45" s="27">
        <f t="shared" si="1"/>
        <v>365</v>
      </c>
      <c r="E45" s="28"/>
      <c r="F45" s="29">
        <v>80</v>
      </c>
      <c r="G45" s="28"/>
      <c r="H45" s="28"/>
      <c r="I45" s="29">
        <v>30</v>
      </c>
      <c r="J45" s="29"/>
      <c r="K45" s="29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9"/>
      <c r="W45" s="28"/>
      <c r="X45" s="28"/>
      <c r="Y45" s="28"/>
      <c r="Z45" s="29"/>
      <c r="AA45" s="28"/>
      <c r="AB45" s="29">
        <v>100</v>
      </c>
      <c r="AC45" s="28"/>
      <c r="AD45" s="28"/>
      <c r="AE45" s="29"/>
      <c r="AF45" s="29">
        <v>80</v>
      </c>
      <c r="AG45" s="29">
        <v>75</v>
      </c>
      <c r="AH45" s="28"/>
      <c r="AI45" s="29"/>
    </row>
    <row r="46" spans="1:35" s="71" customFormat="1" ht="15.75" customHeight="1" x14ac:dyDescent="0.25">
      <c r="A46" s="134" t="s">
        <v>87</v>
      </c>
      <c r="B46" s="166" t="s">
        <v>88</v>
      </c>
      <c r="C46" s="26" t="s">
        <v>62</v>
      </c>
      <c r="D46" s="58">
        <f t="shared" si="1"/>
        <v>61</v>
      </c>
      <c r="E46" s="41"/>
      <c r="F46" s="41"/>
      <c r="G46" s="41"/>
      <c r="H46" s="41"/>
      <c r="I46" s="70">
        <v>3</v>
      </c>
      <c r="J46" s="41"/>
      <c r="K46" s="41"/>
      <c r="L46" s="70">
        <v>4</v>
      </c>
      <c r="M46" s="70">
        <v>6</v>
      </c>
      <c r="N46" s="41"/>
      <c r="O46" s="41"/>
      <c r="P46" s="70">
        <v>16</v>
      </c>
      <c r="Q46" s="70">
        <v>12</v>
      </c>
      <c r="R46" s="70">
        <v>4</v>
      </c>
      <c r="S46" s="70">
        <v>4</v>
      </c>
      <c r="T46" s="70">
        <v>4</v>
      </c>
      <c r="U46" s="70">
        <v>4</v>
      </c>
      <c r="V46" s="70">
        <v>4</v>
      </c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</row>
    <row r="47" spans="1:35" s="71" customFormat="1" ht="17.25" customHeight="1" x14ac:dyDescent="0.25">
      <c r="A47" s="135"/>
      <c r="B47" s="165"/>
      <c r="C47" s="26" t="s">
        <v>39</v>
      </c>
      <c r="D47" s="27">
        <f t="shared" si="1"/>
        <v>1250.8349999999998</v>
      </c>
      <c r="E47" s="29"/>
      <c r="F47" s="29"/>
      <c r="G47" s="29"/>
      <c r="H47" s="29"/>
      <c r="I47" s="72">
        <v>61.37</v>
      </c>
      <c r="J47" s="28"/>
      <c r="K47" s="29"/>
      <c r="L47" s="72">
        <v>81.93</v>
      </c>
      <c r="M47" s="72">
        <v>122.745</v>
      </c>
      <c r="N47" s="29"/>
      <c r="O47" s="29"/>
      <c r="P47" s="72">
        <v>330.15</v>
      </c>
      <c r="Q47" s="72">
        <v>245.49</v>
      </c>
      <c r="R47" s="72">
        <v>81.83</v>
      </c>
      <c r="S47" s="72">
        <v>81.83</v>
      </c>
      <c r="T47" s="72">
        <v>81.83</v>
      </c>
      <c r="U47" s="72">
        <v>81.83</v>
      </c>
      <c r="V47" s="72">
        <v>81.83</v>
      </c>
      <c r="W47" s="28"/>
      <c r="X47" s="29"/>
      <c r="Y47" s="29"/>
      <c r="Z47" s="28"/>
      <c r="AA47" s="29"/>
      <c r="AB47" s="29"/>
      <c r="AC47" s="29"/>
      <c r="AD47" s="29"/>
      <c r="AE47" s="29"/>
      <c r="AF47" s="29"/>
      <c r="AG47" s="28"/>
      <c r="AH47" s="28"/>
      <c r="AI47" s="28"/>
    </row>
    <row r="48" spans="1:35" s="71" customFormat="1" ht="15" customHeight="1" x14ac:dyDescent="0.25">
      <c r="A48" s="134" t="s">
        <v>89</v>
      </c>
      <c r="B48" s="167" t="s">
        <v>90</v>
      </c>
      <c r="C48" s="26" t="s">
        <v>42</v>
      </c>
      <c r="D48" s="27">
        <f t="shared" si="1"/>
        <v>0.32400000000000007</v>
      </c>
      <c r="E48" s="42"/>
      <c r="F48" s="42"/>
      <c r="G48" s="42"/>
      <c r="H48" s="42"/>
      <c r="I48" s="42">
        <v>1.7999999999999999E-2</v>
      </c>
      <c r="J48" s="29">
        <v>1.7999999999999999E-2</v>
      </c>
      <c r="K48" s="42"/>
      <c r="L48" s="42"/>
      <c r="M48" s="42"/>
      <c r="N48" s="42"/>
      <c r="O48" s="42"/>
      <c r="P48" s="42"/>
      <c r="Q48" s="42">
        <v>2.4E-2</v>
      </c>
      <c r="R48" s="29">
        <v>0.02</v>
      </c>
      <c r="S48" s="29">
        <v>0.02</v>
      </c>
      <c r="T48" s="29">
        <v>0.02</v>
      </c>
      <c r="U48" s="29">
        <v>0.02</v>
      </c>
      <c r="V48" s="29">
        <v>0.02</v>
      </c>
      <c r="W48" s="42"/>
      <c r="X48" s="42"/>
      <c r="Y48" s="42"/>
      <c r="Z48" s="42">
        <v>0.108</v>
      </c>
      <c r="AA48" s="42"/>
      <c r="AB48" s="42"/>
      <c r="AC48" s="42">
        <v>2.5999999999999999E-2</v>
      </c>
      <c r="AD48" s="42"/>
      <c r="AE48" s="42"/>
      <c r="AF48" s="29">
        <v>0.03</v>
      </c>
      <c r="AG48" s="42"/>
      <c r="AH48" s="42"/>
      <c r="AI48" s="42"/>
    </row>
    <row r="49" spans="1:35" s="71" customFormat="1" ht="21.6" customHeight="1" x14ac:dyDescent="0.25">
      <c r="A49" s="135"/>
      <c r="B49" s="168"/>
      <c r="C49" s="26" t="s">
        <v>39</v>
      </c>
      <c r="D49" s="27">
        <f t="shared" si="1"/>
        <v>256.15000000000003</v>
      </c>
      <c r="E49" s="29"/>
      <c r="F49" s="29"/>
      <c r="G49" s="29"/>
      <c r="H49" s="29"/>
      <c r="I49" s="29">
        <v>30</v>
      </c>
      <c r="J49" s="29">
        <v>30</v>
      </c>
      <c r="K49" s="29"/>
      <c r="L49" s="28"/>
      <c r="M49" s="29"/>
      <c r="N49" s="29"/>
      <c r="O49" s="28"/>
      <c r="P49" s="28"/>
      <c r="Q49" s="29">
        <v>40</v>
      </c>
      <c r="R49" s="29">
        <v>6.4</v>
      </c>
      <c r="S49" s="29">
        <v>6.4</v>
      </c>
      <c r="T49" s="29">
        <v>6.4</v>
      </c>
      <c r="U49" s="29">
        <v>6.4</v>
      </c>
      <c r="V49" s="29">
        <v>6.4</v>
      </c>
      <c r="W49" s="28"/>
      <c r="X49" s="28"/>
      <c r="Y49" s="28"/>
      <c r="Z49" s="29">
        <v>41.95</v>
      </c>
      <c r="AA49" s="29"/>
      <c r="AB49" s="29"/>
      <c r="AC49" s="29">
        <f>21+11.2</f>
        <v>32.200000000000003</v>
      </c>
      <c r="AD49" s="29"/>
      <c r="AE49" s="28"/>
      <c r="AF49" s="29">
        <v>50</v>
      </c>
      <c r="AG49" s="29"/>
      <c r="AH49" s="28"/>
      <c r="AI49" s="29"/>
    </row>
    <row r="50" spans="1:35" s="71" customFormat="1" ht="15" x14ac:dyDescent="0.25">
      <c r="A50" s="169" t="s">
        <v>91</v>
      </c>
      <c r="B50" s="171" t="s">
        <v>92</v>
      </c>
      <c r="C50" s="73" t="s">
        <v>62</v>
      </c>
      <c r="D50" s="58">
        <f t="shared" si="1"/>
        <v>2</v>
      </c>
      <c r="E50" s="41"/>
      <c r="F50" s="41"/>
      <c r="G50" s="41"/>
      <c r="H50" s="41"/>
      <c r="I50" s="41"/>
      <c r="J50" s="41"/>
      <c r="K50" s="41">
        <v>2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</row>
    <row r="51" spans="1:35" s="71" customFormat="1" ht="15" x14ac:dyDescent="0.25">
      <c r="A51" s="170"/>
      <c r="B51" s="141"/>
      <c r="C51" s="73" t="s">
        <v>39</v>
      </c>
      <c r="D51" s="27">
        <f t="shared" si="1"/>
        <v>6.2</v>
      </c>
      <c r="E51" s="28"/>
      <c r="F51" s="28"/>
      <c r="G51" s="28"/>
      <c r="H51" s="28"/>
      <c r="I51" s="28"/>
      <c r="J51" s="28"/>
      <c r="K51" s="29">
        <v>6.2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9"/>
      <c r="AI51" s="29"/>
    </row>
    <row r="52" spans="1:35" s="71" customFormat="1" ht="15" x14ac:dyDescent="0.25">
      <c r="A52" s="134" t="s">
        <v>93</v>
      </c>
      <c r="B52" s="172" t="s">
        <v>94</v>
      </c>
      <c r="C52" s="26" t="s">
        <v>62</v>
      </c>
      <c r="D52" s="58">
        <f t="shared" si="1"/>
        <v>0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</row>
    <row r="53" spans="1:35" s="74" customFormat="1" ht="15" customHeight="1" x14ac:dyDescent="0.25">
      <c r="A53" s="135"/>
      <c r="B53" s="173"/>
      <c r="C53" s="26" t="s">
        <v>39</v>
      </c>
      <c r="D53" s="27">
        <f t="shared" si="1"/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</row>
    <row r="54" spans="1:35" s="71" customFormat="1" ht="15" customHeight="1" x14ac:dyDescent="0.25">
      <c r="A54" s="134" t="s">
        <v>95</v>
      </c>
      <c r="B54" s="166" t="s">
        <v>96</v>
      </c>
      <c r="C54" s="26" t="s">
        <v>97</v>
      </c>
      <c r="D54" s="27">
        <f t="shared" si="1"/>
        <v>0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</row>
    <row r="55" spans="1:35" s="71" customFormat="1" ht="18.600000000000001" customHeight="1" x14ac:dyDescent="0.25">
      <c r="A55" s="135"/>
      <c r="B55" s="165"/>
      <c r="C55" s="26" t="s">
        <v>39</v>
      </c>
      <c r="D55" s="27">
        <f t="shared" si="1"/>
        <v>0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</row>
    <row r="56" spans="1:35" s="24" customFormat="1" ht="15" x14ac:dyDescent="0.25">
      <c r="A56" s="134" t="s">
        <v>98</v>
      </c>
      <c r="B56" s="166" t="s">
        <v>99</v>
      </c>
      <c r="C56" s="26" t="s">
        <v>62</v>
      </c>
      <c r="D56" s="58">
        <f t="shared" si="1"/>
        <v>0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</row>
    <row r="57" spans="1:35" s="24" customFormat="1" ht="15" x14ac:dyDescent="0.25">
      <c r="A57" s="135"/>
      <c r="B57" s="165"/>
      <c r="C57" s="26" t="s">
        <v>39</v>
      </c>
      <c r="D57" s="27">
        <f t="shared" si="1"/>
        <v>0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s="24" customFormat="1" ht="15" x14ac:dyDescent="0.25">
      <c r="A58" s="142" t="s">
        <v>100</v>
      </c>
      <c r="B58" s="166" t="s">
        <v>101</v>
      </c>
      <c r="C58" s="46" t="s">
        <v>62</v>
      </c>
      <c r="D58" s="58">
        <f t="shared" si="1"/>
        <v>0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</row>
    <row r="59" spans="1:35" s="24" customFormat="1" ht="15.75" thickBot="1" x14ac:dyDescent="0.3">
      <c r="A59" s="154"/>
      <c r="B59" s="174"/>
      <c r="C59" s="45" t="s">
        <v>39</v>
      </c>
      <c r="D59" s="36">
        <f t="shared" si="1"/>
        <v>0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</row>
    <row r="60" spans="1:35" s="24" customFormat="1" ht="15" customHeight="1" x14ac:dyDescent="0.25">
      <c r="A60" s="153" t="s">
        <v>102</v>
      </c>
      <c r="B60" s="164" t="s">
        <v>103</v>
      </c>
      <c r="C60" s="46" t="s">
        <v>104</v>
      </c>
      <c r="D60" s="53">
        <f t="shared" si="1"/>
        <v>4.7E-2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>
        <v>1.4999999999999999E-2</v>
      </c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>
        <v>3.2000000000000001E-2</v>
      </c>
      <c r="AI60" s="39"/>
    </row>
    <row r="61" spans="1:35" s="24" customFormat="1" ht="20.45" customHeight="1" x14ac:dyDescent="0.25">
      <c r="A61" s="143"/>
      <c r="B61" s="165"/>
      <c r="C61" s="48" t="s">
        <v>39</v>
      </c>
      <c r="D61" s="27">
        <f t="shared" si="1"/>
        <v>19.200000000000003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7">
        <v>6.4</v>
      </c>
      <c r="R61" s="41"/>
      <c r="S61" s="41"/>
      <c r="T61" s="41"/>
      <c r="U61" s="41"/>
      <c r="V61" s="41"/>
      <c r="W61" s="41"/>
      <c r="X61" s="41"/>
      <c r="Y61" s="41"/>
      <c r="Z61" s="47"/>
      <c r="AA61" s="41"/>
      <c r="AB61" s="41"/>
      <c r="AC61" s="41"/>
      <c r="AD61" s="41"/>
      <c r="AE61" s="41"/>
      <c r="AF61" s="41"/>
      <c r="AG61" s="41"/>
      <c r="AH61" s="47">
        <v>12.8</v>
      </c>
      <c r="AI61" s="41"/>
    </row>
    <row r="62" spans="1:35" s="24" customFormat="1" ht="15" customHeight="1" x14ac:dyDescent="0.25">
      <c r="A62" s="134" t="s">
        <v>105</v>
      </c>
      <c r="B62" s="166" t="s">
        <v>106</v>
      </c>
      <c r="C62" s="26" t="s">
        <v>97</v>
      </c>
      <c r="D62" s="27">
        <f t="shared" si="1"/>
        <v>6.5000000000000002E-2</v>
      </c>
      <c r="E62" s="41">
        <v>1.4999999999999999E-2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7"/>
      <c r="R62" s="47">
        <v>0.05</v>
      </c>
      <c r="S62" s="47"/>
      <c r="T62" s="47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</row>
    <row r="63" spans="1:35" s="24" customFormat="1" ht="19.149999999999999" customHeight="1" thickBot="1" x14ac:dyDescent="0.3">
      <c r="A63" s="175"/>
      <c r="B63" s="174"/>
      <c r="C63" s="45" t="s">
        <v>39</v>
      </c>
      <c r="D63" s="36">
        <f t="shared" si="1"/>
        <v>113.75</v>
      </c>
      <c r="E63" s="36">
        <v>26.25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36"/>
      <c r="Q63" s="36"/>
      <c r="R63" s="36">
        <v>87.5</v>
      </c>
      <c r="S63" s="36"/>
      <c r="T63" s="36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</row>
    <row r="64" spans="1:35" s="24" customFormat="1" ht="19.149999999999999" customHeight="1" thickBot="1" x14ac:dyDescent="0.3">
      <c r="A64" s="76"/>
      <c r="B64" s="164" t="s">
        <v>107</v>
      </c>
      <c r="C64" s="46" t="s">
        <v>62</v>
      </c>
      <c r="D64" s="16">
        <f t="shared" si="1"/>
        <v>44</v>
      </c>
      <c r="E64" s="67"/>
      <c r="F64" s="67">
        <v>6</v>
      </c>
      <c r="G64" s="67"/>
      <c r="H64" s="67"/>
      <c r="I64" s="67"/>
      <c r="J64" s="67"/>
      <c r="K64" s="67"/>
      <c r="L64" s="67"/>
      <c r="M64" s="67">
        <v>6</v>
      </c>
      <c r="N64" s="67"/>
      <c r="O64" s="67"/>
      <c r="P64" s="56"/>
      <c r="Q64" s="67">
        <v>12</v>
      </c>
      <c r="R64" s="56"/>
      <c r="S64" s="56"/>
      <c r="T64" s="56"/>
      <c r="U64" s="67"/>
      <c r="V64" s="67"/>
      <c r="W64" s="67"/>
      <c r="X64" s="67"/>
      <c r="Y64" s="67"/>
      <c r="Z64" s="67"/>
      <c r="AA64" s="67"/>
      <c r="AB64" s="67"/>
      <c r="AC64" s="67"/>
      <c r="AD64" s="67">
        <v>12</v>
      </c>
      <c r="AE64" s="67"/>
      <c r="AF64" s="67"/>
      <c r="AG64" s="67">
        <v>8</v>
      </c>
      <c r="AH64" s="67"/>
      <c r="AI64" s="67"/>
    </row>
    <row r="65" spans="1:35" s="24" customFormat="1" ht="19.149999999999999" customHeight="1" thickBot="1" x14ac:dyDescent="0.3">
      <c r="A65" s="76"/>
      <c r="B65" s="174"/>
      <c r="C65" s="48" t="s">
        <v>39</v>
      </c>
      <c r="D65" s="36">
        <f t="shared" si="1"/>
        <v>55.19</v>
      </c>
      <c r="E65" s="77"/>
      <c r="F65" s="78">
        <v>7.52</v>
      </c>
      <c r="G65" s="77"/>
      <c r="H65" s="77"/>
      <c r="I65" s="77"/>
      <c r="J65" s="77"/>
      <c r="K65" s="77"/>
      <c r="L65" s="77"/>
      <c r="M65" s="78">
        <v>7.52</v>
      </c>
      <c r="N65" s="77"/>
      <c r="O65" s="77"/>
      <c r="P65" s="78"/>
      <c r="Q65" s="36">
        <v>15.05</v>
      </c>
      <c r="R65" s="36"/>
      <c r="S65" s="36"/>
      <c r="T65" s="36"/>
      <c r="U65" s="60"/>
      <c r="V65" s="60"/>
      <c r="W65" s="60"/>
      <c r="X65" s="60"/>
      <c r="Y65" s="60"/>
      <c r="Z65" s="60"/>
      <c r="AA65" s="60"/>
      <c r="AB65" s="60"/>
      <c r="AC65" s="60"/>
      <c r="AD65" s="36">
        <v>15.05</v>
      </c>
      <c r="AE65" s="60"/>
      <c r="AF65" s="36"/>
      <c r="AG65" s="36">
        <v>10.050000000000001</v>
      </c>
      <c r="AH65" s="60"/>
      <c r="AI65" s="60"/>
    </row>
    <row r="66" spans="1:35" s="24" customFormat="1" ht="20.45" customHeight="1" thickBot="1" x14ac:dyDescent="0.3">
      <c r="A66" s="79" t="s">
        <v>108</v>
      </c>
      <c r="B66" s="11" t="s">
        <v>109</v>
      </c>
      <c r="C66" s="12" t="s">
        <v>39</v>
      </c>
      <c r="D66" s="80">
        <f t="shared" si="1"/>
        <v>1187.482</v>
      </c>
      <c r="E66" s="81">
        <f t="shared" ref="E66:AI66" si="4">E68+E78+E80</f>
        <v>16.684000000000001</v>
      </c>
      <c r="F66" s="81">
        <f t="shared" si="4"/>
        <v>115.48299999999999</v>
      </c>
      <c r="G66" s="81">
        <f t="shared" si="4"/>
        <v>21.454999999999998</v>
      </c>
      <c r="H66" s="81">
        <f t="shared" si="4"/>
        <v>21.445</v>
      </c>
      <c r="I66" s="81">
        <f t="shared" si="4"/>
        <v>17.671999999999997</v>
      </c>
      <c r="J66" s="81">
        <f t="shared" si="4"/>
        <v>42.509</v>
      </c>
      <c r="K66" s="81">
        <f t="shared" si="4"/>
        <v>111.143</v>
      </c>
      <c r="L66" s="81">
        <f t="shared" si="4"/>
        <v>21.372</v>
      </c>
      <c r="M66" s="81">
        <f t="shared" si="4"/>
        <v>38.58</v>
      </c>
      <c r="N66" s="81">
        <f t="shared" si="4"/>
        <v>35.112000000000002</v>
      </c>
      <c r="O66" s="81">
        <f t="shared" si="4"/>
        <v>26.273</v>
      </c>
      <c r="P66" s="81">
        <f t="shared" si="4"/>
        <v>27.664999999999999</v>
      </c>
      <c r="Q66" s="82">
        <f t="shared" si="4"/>
        <v>51.191999999999993</v>
      </c>
      <c r="R66" s="82">
        <f t="shared" si="4"/>
        <v>28.753999999999998</v>
      </c>
      <c r="S66" s="82">
        <f t="shared" si="4"/>
        <v>28.753999999999998</v>
      </c>
      <c r="T66" s="82">
        <f t="shared" si="4"/>
        <v>43.548000000000002</v>
      </c>
      <c r="U66" s="82">
        <f t="shared" si="4"/>
        <v>27.597999999999999</v>
      </c>
      <c r="V66" s="82">
        <f t="shared" si="4"/>
        <v>24.024000000000001</v>
      </c>
      <c r="W66" s="82">
        <f t="shared" si="4"/>
        <v>33.549999999999997</v>
      </c>
      <c r="X66" s="82">
        <f t="shared" si="4"/>
        <v>21.643000000000001</v>
      </c>
      <c r="Y66" s="83">
        <f t="shared" si="4"/>
        <v>27.597999999999999</v>
      </c>
      <c r="Z66" s="83">
        <f>Z68+Z78+Z80</f>
        <v>63.347999999999999</v>
      </c>
      <c r="AA66" s="83">
        <f>AA68+AA78+AA80</f>
        <v>26.273</v>
      </c>
      <c r="AB66" s="83">
        <f>AB68+AB78+AB80</f>
        <v>63.347999999999999</v>
      </c>
      <c r="AC66" s="82">
        <f t="shared" ref="AC66" si="5">AC68+AC78+AC80</f>
        <v>28.993000000000002</v>
      </c>
      <c r="AD66" s="83">
        <f t="shared" si="4"/>
        <v>26.273</v>
      </c>
      <c r="AE66" s="83">
        <f t="shared" si="4"/>
        <v>26.273</v>
      </c>
      <c r="AF66" s="83">
        <f t="shared" si="4"/>
        <v>26.273</v>
      </c>
      <c r="AG66" s="83">
        <f t="shared" si="4"/>
        <v>26.273</v>
      </c>
      <c r="AH66" s="83">
        <f t="shared" si="4"/>
        <v>58.236999999999995</v>
      </c>
      <c r="AI66" s="83">
        <f t="shared" si="4"/>
        <v>60.137</v>
      </c>
    </row>
    <row r="67" spans="1:35" s="24" customFormat="1" ht="15" x14ac:dyDescent="0.25">
      <c r="A67" s="176" t="s">
        <v>110</v>
      </c>
      <c r="B67" s="178" t="s">
        <v>111</v>
      </c>
      <c r="C67" s="84" t="s">
        <v>67</v>
      </c>
      <c r="D67" s="85">
        <f t="shared" si="1"/>
        <v>0.27100000000000013</v>
      </c>
      <c r="E67" s="86">
        <f t="shared" ref="E67:V68" si="6">E69+E71+E73+E75</f>
        <v>5.0000000000000001E-3</v>
      </c>
      <c r="F67" s="86">
        <f t="shared" si="6"/>
        <v>0.03</v>
      </c>
      <c r="G67" s="86">
        <f t="shared" si="6"/>
        <v>5.0000000000000001E-3</v>
      </c>
      <c r="H67" s="86">
        <f t="shared" si="6"/>
        <v>5.0000000000000001E-3</v>
      </c>
      <c r="I67" s="86">
        <f t="shared" si="6"/>
        <v>4.0000000000000001E-3</v>
      </c>
      <c r="J67" s="86">
        <f t="shared" si="6"/>
        <v>6.0000000000000001E-3</v>
      </c>
      <c r="K67" s="86">
        <f t="shared" si="6"/>
        <v>0.03</v>
      </c>
      <c r="L67" s="86">
        <f t="shared" si="6"/>
        <v>7.0000000000000001E-3</v>
      </c>
      <c r="M67" s="86">
        <f t="shared" si="6"/>
        <v>9.0000000000000011E-3</v>
      </c>
      <c r="N67" s="86">
        <f t="shared" si="6"/>
        <v>6.0000000000000001E-3</v>
      </c>
      <c r="O67" s="86">
        <f t="shared" si="6"/>
        <v>6.0000000000000001E-3</v>
      </c>
      <c r="P67" s="86">
        <f t="shared" si="6"/>
        <v>7.0000000000000001E-3</v>
      </c>
      <c r="Q67" s="87">
        <f t="shared" si="6"/>
        <v>1.4E-2</v>
      </c>
      <c r="R67" s="87">
        <f t="shared" si="6"/>
        <v>8.0000000000000002E-3</v>
      </c>
      <c r="S67" s="87">
        <f t="shared" si="6"/>
        <v>8.0000000000000002E-3</v>
      </c>
      <c r="T67" s="87">
        <f t="shared" si="6"/>
        <v>8.0000000000000002E-3</v>
      </c>
      <c r="U67" s="87">
        <f t="shared" si="6"/>
        <v>7.0000000000000001E-3</v>
      </c>
      <c r="V67" s="87">
        <f t="shared" si="6"/>
        <v>7.0000000000000001E-3</v>
      </c>
      <c r="W67" s="87">
        <f>W69+W71+W73+W75</f>
        <v>7.0000000000000001E-3</v>
      </c>
      <c r="X67" s="87">
        <f t="shared" ref="X67:AI68" si="7">X69+X71+X73+X75</f>
        <v>7.0000000000000001E-3</v>
      </c>
      <c r="Y67" s="86">
        <f t="shared" si="7"/>
        <v>7.0000000000000001E-3</v>
      </c>
      <c r="Z67" s="86">
        <f t="shared" si="7"/>
        <v>6.0000000000000001E-3</v>
      </c>
      <c r="AA67" s="86">
        <f t="shared" si="7"/>
        <v>6.0000000000000001E-3</v>
      </c>
      <c r="AB67" s="86">
        <f t="shared" si="7"/>
        <v>6.0000000000000001E-3</v>
      </c>
      <c r="AC67" s="87">
        <f t="shared" si="7"/>
        <v>7.0000000000000001E-3</v>
      </c>
      <c r="AD67" s="86">
        <f t="shared" si="7"/>
        <v>6.0000000000000001E-3</v>
      </c>
      <c r="AE67" s="86">
        <f t="shared" si="7"/>
        <v>6.0000000000000001E-3</v>
      </c>
      <c r="AF67" s="86">
        <f t="shared" si="7"/>
        <v>6.0000000000000001E-3</v>
      </c>
      <c r="AG67" s="86">
        <f t="shared" si="7"/>
        <v>6.0000000000000001E-3</v>
      </c>
      <c r="AH67" s="86">
        <f t="shared" si="7"/>
        <v>1.3999999999999999E-2</v>
      </c>
      <c r="AI67" s="86">
        <f t="shared" si="7"/>
        <v>1.4999999999999999E-2</v>
      </c>
    </row>
    <row r="68" spans="1:35" s="24" customFormat="1" ht="15" x14ac:dyDescent="0.25">
      <c r="A68" s="177"/>
      <c r="B68" s="179"/>
      <c r="C68" s="20" t="s">
        <v>39</v>
      </c>
      <c r="D68" s="21">
        <f t="shared" si="1"/>
        <v>375.15100000000012</v>
      </c>
      <c r="E68" s="87">
        <f t="shared" si="6"/>
        <v>7.1589999999999998</v>
      </c>
      <c r="F68" s="87">
        <f t="shared" si="6"/>
        <v>40.732999999999997</v>
      </c>
      <c r="G68" s="87">
        <f t="shared" si="6"/>
        <v>7.1689999999999996</v>
      </c>
      <c r="H68" s="87">
        <f t="shared" si="6"/>
        <v>7.1589999999999998</v>
      </c>
      <c r="I68" s="87">
        <f t="shared" si="6"/>
        <v>5.7669999999999995</v>
      </c>
      <c r="J68" s="87">
        <f t="shared" si="6"/>
        <v>8.4130000000000003</v>
      </c>
      <c r="K68" s="87">
        <f t="shared" si="6"/>
        <v>40.732999999999997</v>
      </c>
      <c r="L68" s="87">
        <f t="shared" si="6"/>
        <v>9.4669999999999987</v>
      </c>
      <c r="M68" s="87">
        <f t="shared" si="6"/>
        <v>11.881</v>
      </c>
      <c r="N68" s="87">
        <f t="shared" si="6"/>
        <v>8.4130000000000003</v>
      </c>
      <c r="O68" s="87">
        <f t="shared" si="6"/>
        <v>8.4130000000000003</v>
      </c>
      <c r="P68" s="87">
        <f t="shared" si="6"/>
        <v>9.8049999999999997</v>
      </c>
      <c r="Q68" s="87">
        <f t="shared" si="6"/>
        <v>18.537999999999997</v>
      </c>
      <c r="R68" s="87">
        <f t="shared" si="6"/>
        <v>10.893999999999998</v>
      </c>
      <c r="S68" s="87">
        <f t="shared" si="6"/>
        <v>10.893999999999998</v>
      </c>
      <c r="T68" s="87">
        <f t="shared" si="6"/>
        <v>10.893999999999998</v>
      </c>
      <c r="U68" s="87">
        <f t="shared" si="6"/>
        <v>9.7379999999999995</v>
      </c>
      <c r="V68" s="87">
        <f t="shared" si="6"/>
        <v>9.7379999999999995</v>
      </c>
      <c r="W68" s="87">
        <f>W70+W72+W74+W76</f>
        <v>9.7379999999999995</v>
      </c>
      <c r="X68" s="87">
        <f t="shared" si="7"/>
        <v>9.7379999999999995</v>
      </c>
      <c r="Y68" s="87">
        <f t="shared" si="7"/>
        <v>9.7379999999999995</v>
      </c>
      <c r="Z68" s="87">
        <f t="shared" si="7"/>
        <v>8.581999999999999</v>
      </c>
      <c r="AA68" s="87">
        <f t="shared" si="7"/>
        <v>8.4130000000000003</v>
      </c>
      <c r="AB68" s="87">
        <f t="shared" si="7"/>
        <v>8.581999999999999</v>
      </c>
      <c r="AC68" s="87">
        <f t="shared" si="7"/>
        <v>9.7379999999999995</v>
      </c>
      <c r="AD68" s="87">
        <f t="shared" si="7"/>
        <v>8.4130000000000003</v>
      </c>
      <c r="AE68" s="87">
        <f t="shared" si="7"/>
        <v>8.4130000000000003</v>
      </c>
      <c r="AF68" s="87">
        <f t="shared" si="7"/>
        <v>8.4130000000000003</v>
      </c>
      <c r="AG68" s="87">
        <f t="shared" si="7"/>
        <v>8.4130000000000003</v>
      </c>
      <c r="AH68" s="87">
        <f t="shared" si="7"/>
        <v>19.631</v>
      </c>
      <c r="AI68" s="87">
        <f t="shared" si="7"/>
        <v>21.530999999999999</v>
      </c>
    </row>
    <row r="69" spans="1:35" ht="15" x14ac:dyDescent="0.25">
      <c r="A69" s="142" t="s">
        <v>112</v>
      </c>
      <c r="B69" s="136" t="s">
        <v>113</v>
      </c>
      <c r="C69" s="26" t="s">
        <v>114</v>
      </c>
      <c r="D69" s="27">
        <f t="shared" si="1"/>
        <v>4.2000000000000023E-2</v>
      </c>
      <c r="E69" s="29">
        <v>1E-3</v>
      </c>
      <c r="F69" s="29">
        <v>4.0000000000000001E-3</v>
      </c>
      <c r="G69" s="29">
        <v>1E-3</v>
      </c>
      <c r="H69" s="29">
        <v>1E-3</v>
      </c>
      <c r="I69" s="29">
        <v>1E-3</v>
      </c>
      <c r="J69" s="29">
        <v>1E-3</v>
      </c>
      <c r="K69" s="29">
        <v>4.0000000000000001E-3</v>
      </c>
      <c r="L69" s="29">
        <v>1E-3</v>
      </c>
      <c r="M69" s="29">
        <v>1E-3</v>
      </c>
      <c r="N69" s="29">
        <v>1E-3</v>
      </c>
      <c r="O69" s="29">
        <v>1E-3</v>
      </c>
      <c r="P69" s="29">
        <v>1E-3</v>
      </c>
      <c r="Q69" s="29">
        <v>1E-3</v>
      </c>
      <c r="R69" s="29">
        <v>1E-3</v>
      </c>
      <c r="S69" s="29">
        <v>1E-3</v>
      </c>
      <c r="T69" s="29">
        <v>1E-3</v>
      </c>
      <c r="U69" s="29">
        <v>1E-3</v>
      </c>
      <c r="V69" s="29">
        <v>1E-3</v>
      </c>
      <c r="W69" s="29">
        <v>1E-3</v>
      </c>
      <c r="X69" s="29">
        <v>1E-3</v>
      </c>
      <c r="Y69" s="29">
        <v>1E-3</v>
      </c>
      <c r="Z69" s="29">
        <v>1E-3</v>
      </c>
      <c r="AA69" s="29">
        <v>1E-3</v>
      </c>
      <c r="AB69" s="29">
        <v>1E-3</v>
      </c>
      <c r="AC69" s="29">
        <v>1E-3</v>
      </c>
      <c r="AD69" s="29">
        <v>1E-3</v>
      </c>
      <c r="AE69" s="29">
        <v>1E-3</v>
      </c>
      <c r="AF69" s="29">
        <v>1E-3</v>
      </c>
      <c r="AG69" s="29">
        <v>1E-3</v>
      </c>
      <c r="AH69" s="29">
        <v>3.0000000000000001E-3</v>
      </c>
      <c r="AI69" s="29">
        <v>4.0000000000000001E-3</v>
      </c>
    </row>
    <row r="70" spans="1:35" ht="15" x14ac:dyDescent="0.25">
      <c r="A70" s="143"/>
      <c r="B70" s="137"/>
      <c r="C70" s="26" t="s">
        <v>39</v>
      </c>
      <c r="D70" s="27">
        <f t="shared" si="1"/>
        <v>79.48</v>
      </c>
      <c r="E70" s="29">
        <v>1.89</v>
      </c>
      <c r="F70" s="29">
        <v>7.57</v>
      </c>
      <c r="G70" s="29">
        <v>1.9</v>
      </c>
      <c r="H70" s="29">
        <v>1.89</v>
      </c>
      <c r="I70" s="29">
        <v>1.89</v>
      </c>
      <c r="J70" s="29">
        <v>1.89</v>
      </c>
      <c r="K70" s="29">
        <v>7.57</v>
      </c>
      <c r="L70" s="29">
        <v>1.89</v>
      </c>
      <c r="M70" s="29">
        <v>1.89</v>
      </c>
      <c r="N70" s="29">
        <v>1.89</v>
      </c>
      <c r="O70" s="29">
        <v>1.89</v>
      </c>
      <c r="P70" s="29">
        <v>1.89</v>
      </c>
      <c r="Q70" s="29">
        <v>1.89</v>
      </c>
      <c r="R70" s="29">
        <v>1.89</v>
      </c>
      <c r="S70" s="29">
        <v>1.89</v>
      </c>
      <c r="T70" s="29">
        <v>1.89</v>
      </c>
      <c r="U70" s="29">
        <v>1.89</v>
      </c>
      <c r="V70" s="29">
        <v>1.89</v>
      </c>
      <c r="W70" s="29">
        <v>1.89</v>
      </c>
      <c r="X70" s="29">
        <v>1.89</v>
      </c>
      <c r="Y70" s="29">
        <v>1.89</v>
      </c>
      <c r="Z70" s="29">
        <v>1.89</v>
      </c>
      <c r="AA70" s="29">
        <v>1.89</v>
      </c>
      <c r="AB70" s="29">
        <v>1.89</v>
      </c>
      <c r="AC70" s="29">
        <v>1.89</v>
      </c>
      <c r="AD70" s="29">
        <v>1.89</v>
      </c>
      <c r="AE70" s="29">
        <v>1.89</v>
      </c>
      <c r="AF70" s="29">
        <v>1.89</v>
      </c>
      <c r="AG70" s="29">
        <v>1.89</v>
      </c>
      <c r="AH70" s="29">
        <v>5.7</v>
      </c>
      <c r="AI70" s="29">
        <v>7.6</v>
      </c>
    </row>
    <row r="71" spans="1:35" ht="15" x14ac:dyDescent="0.25">
      <c r="A71" s="142" t="s">
        <v>115</v>
      </c>
      <c r="B71" s="136" t="s">
        <v>116</v>
      </c>
      <c r="C71" s="26" t="s">
        <v>67</v>
      </c>
      <c r="D71" s="27">
        <f t="shared" ref="D71:D91" si="8">E71+F71+G71+H71+I71+J71+K71+L71+M71+N71+O71+P71+Q71+R71+S71+T71+U71+V71+W71+X71+Y71+Z71+AA71+AB71+AC71+AD71+AE71+AF71+AG71+AH71+AI71</f>
        <v>9.5000000000000057E-2</v>
      </c>
      <c r="E71" s="42">
        <v>1E-3</v>
      </c>
      <c r="F71" s="42">
        <v>3.0000000000000001E-3</v>
      </c>
      <c r="G71" s="42">
        <v>1E-3</v>
      </c>
      <c r="H71" s="42">
        <v>1E-3</v>
      </c>
      <c r="I71" s="42">
        <v>1E-3</v>
      </c>
      <c r="J71" s="42">
        <v>3.0000000000000001E-3</v>
      </c>
      <c r="K71" s="42">
        <v>3.0000000000000001E-3</v>
      </c>
      <c r="L71" s="42">
        <v>1E-3</v>
      </c>
      <c r="M71" s="42">
        <v>3.0000000000000001E-3</v>
      </c>
      <c r="N71" s="42">
        <v>3.0000000000000001E-3</v>
      </c>
      <c r="O71" s="42">
        <v>3.0000000000000001E-3</v>
      </c>
      <c r="P71" s="42">
        <v>3.0000000000000001E-3</v>
      </c>
      <c r="Q71" s="42">
        <v>4.0000000000000001E-3</v>
      </c>
      <c r="R71" s="42">
        <v>4.0000000000000001E-3</v>
      </c>
      <c r="S71" s="42">
        <v>4.0000000000000001E-3</v>
      </c>
      <c r="T71" s="42">
        <v>4.0000000000000001E-3</v>
      </c>
      <c r="U71" s="42">
        <v>4.0000000000000001E-3</v>
      </c>
      <c r="V71" s="42">
        <v>4.0000000000000001E-3</v>
      </c>
      <c r="W71" s="42">
        <v>4.0000000000000001E-3</v>
      </c>
      <c r="X71" s="42">
        <v>4.0000000000000001E-3</v>
      </c>
      <c r="Y71" s="42">
        <v>4.0000000000000001E-3</v>
      </c>
      <c r="Z71" s="29">
        <v>4.0000000000000001E-3</v>
      </c>
      <c r="AA71" s="42">
        <v>3.0000000000000001E-3</v>
      </c>
      <c r="AB71" s="29">
        <v>4.0000000000000001E-3</v>
      </c>
      <c r="AC71" s="42">
        <v>4.0000000000000001E-3</v>
      </c>
      <c r="AD71" s="42">
        <v>3.0000000000000001E-3</v>
      </c>
      <c r="AE71" s="42">
        <v>3.0000000000000001E-3</v>
      </c>
      <c r="AF71" s="42">
        <v>3.0000000000000001E-3</v>
      </c>
      <c r="AG71" s="42">
        <v>3.0000000000000001E-3</v>
      </c>
      <c r="AH71" s="42">
        <v>3.0000000000000001E-3</v>
      </c>
      <c r="AI71" s="42">
        <v>3.0000000000000001E-3</v>
      </c>
    </row>
    <row r="72" spans="1:35" ht="15" x14ac:dyDescent="0.25">
      <c r="A72" s="143"/>
      <c r="B72" s="137"/>
      <c r="C72" s="26" t="s">
        <v>39</v>
      </c>
      <c r="D72" s="27">
        <f t="shared" si="8"/>
        <v>125.87499999999993</v>
      </c>
      <c r="E72" s="29">
        <v>1.325</v>
      </c>
      <c r="F72" s="29">
        <v>3.9750000000000001</v>
      </c>
      <c r="G72" s="29">
        <v>1.325</v>
      </c>
      <c r="H72" s="29">
        <v>1.325</v>
      </c>
      <c r="I72" s="29">
        <v>1.325</v>
      </c>
      <c r="J72" s="29">
        <v>3.9750000000000001</v>
      </c>
      <c r="K72" s="29">
        <v>3.9750000000000001</v>
      </c>
      <c r="L72" s="29">
        <v>1.325</v>
      </c>
      <c r="M72" s="29">
        <v>3.9750000000000001</v>
      </c>
      <c r="N72" s="29">
        <v>3.9750000000000001</v>
      </c>
      <c r="O72" s="29">
        <v>3.9750000000000001</v>
      </c>
      <c r="P72" s="29">
        <v>3.9750000000000001</v>
      </c>
      <c r="Q72" s="29">
        <v>5.3</v>
      </c>
      <c r="R72" s="29">
        <v>5.3</v>
      </c>
      <c r="S72" s="29">
        <v>5.3</v>
      </c>
      <c r="T72" s="29">
        <v>5.3</v>
      </c>
      <c r="U72" s="29">
        <v>5.3</v>
      </c>
      <c r="V72" s="29">
        <v>5.3</v>
      </c>
      <c r="W72" s="29">
        <v>5.3</v>
      </c>
      <c r="X72" s="29">
        <v>5.3</v>
      </c>
      <c r="Y72" s="29">
        <v>5.3</v>
      </c>
      <c r="Z72" s="29">
        <v>5.3</v>
      </c>
      <c r="AA72" s="29">
        <v>3.9750000000000001</v>
      </c>
      <c r="AB72" s="29">
        <v>5.3</v>
      </c>
      <c r="AC72" s="29">
        <v>5.3</v>
      </c>
      <c r="AD72" s="29">
        <v>3.9750000000000001</v>
      </c>
      <c r="AE72" s="29">
        <v>3.9750000000000001</v>
      </c>
      <c r="AF72" s="29">
        <v>3.9750000000000001</v>
      </c>
      <c r="AG72" s="29">
        <v>3.9750000000000001</v>
      </c>
      <c r="AH72" s="29">
        <v>3.9750000000000001</v>
      </c>
      <c r="AI72" s="29">
        <v>3.9750000000000001</v>
      </c>
    </row>
    <row r="73" spans="1:35" ht="15" x14ac:dyDescent="0.25">
      <c r="A73" s="142" t="s">
        <v>117</v>
      </c>
      <c r="B73" s="136" t="s">
        <v>118</v>
      </c>
      <c r="C73" s="26" t="s">
        <v>67</v>
      </c>
      <c r="D73" s="27">
        <f t="shared" si="8"/>
        <v>7.1000000000000021E-2</v>
      </c>
      <c r="E73" s="29">
        <v>1E-3</v>
      </c>
      <c r="F73" s="29">
        <v>1.2E-2</v>
      </c>
      <c r="G73" s="29">
        <v>1E-3</v>
      </c>
      <c r="H73" s="29">
        <v>1E-3</v>
      </c>
      <c r="I73" s="29">
        <v>1E-3</v>
      </c>
      <c r="J73" s="29">
        <v>1E-3</v>
      </c>
      <c r="K73" s="29">
        <v>1.2E-2</v>
      </c>
      <c r="L73" s="29">
        <v>3.0000000000000001E-3</v>
      </c>
      <c r="M73" s="29">
        <v>4.0000000000000001E-3</v>
      </c>
      <c r="N73" s="29">
        <v>1E-3</v>
      </c>
      <c r="O73" s="29">
        <v>1E-3</v>
      </c>
      <c r="P73" s="29">
        <v>1E-3</v>
      </c>
      <c r="Q73" s="29">
        <v>5.0000000000000001E-3</v>
      </c>
      <c r="R73" s="29">
        <v>2E-3</v>
      </c>
      <c r="S73" s="29">
        <v>2E-3</v>
      </c>
      <c r="T73" s="29">
        <v>2E-3</v>
      </c>
      <c r="U73" s="29">
        <v>1E-3</v>
      </c>
      <c r="V73" s="29">
        <v>1E-3</v>
      </c>
      <c r="W73" s="29">
        <v>1E-3</v>
      </c>
      <c r="X73" s="29">
        <v>1E-3</v>
      </c>
      <c r="Y73" s="29">
        <v>1E-3</v>
      </c>
      <c r="Z73" s="29"/>
      <c r="AA73" s="29">
        <v>1E-3</v>
      </c>
      <c r="AB73" s="29"/>
      <c r="AC73" s="29">
        <v>1E-3</v>
      </c>
      <c r="AD73" s="29">
        <v>1E-3</v>
      </c>
      <c r="AE73" s="29">
        <v>1E-3</v>
      </c>
      <c r="AF73" s="29">
        <v>1E-3</v>
      </c>
      <c r="AG73" s="29">
        <v>1E-3</v>
      </c>
      <c r="AH73" s="29">
        <v>5.0000000000000001E-3</v>
      </c>
      <c r="AI73" s="29">
        <v>5.0000000000000001E-3</v>
      </c>
    </row>
    <row r="74" spans="1:35" ht="15" x14ac:dyDescent="0.25">
      <c r="A74" s="143"/>
      <c r="B74" s="137"/>
      <c r="C74" s="26" t="s">
        <v>39</v>
      </c>
      <c r="D74" s="27">
        <f t="shared" si="8"/>
        <v>82.100000000000009</v>
      </c>
      <c r="E74" s="29">
        <v>1.1599999999999999</v>
      </c>
      <c r="F74" s="29">
        <v>13.875999999999999</v>
      </c>
      <c r="G74" s="29">
        <v>1.1599999999999999</v>
      </c>
      <c r="H74" s="29">
        <v>1.1599999999999999</v>
      </c>
      <c r="I74" s="29">
        <v>1.1599999999999999</v>
      </c>
      <c r="J74" s="29">
        <v>1.1559999999999999</v>
      </c>
      <c r="K74" s="29">
        <v>13.875999999999999</v>
      </c>
      <c r="L74" s="29">
        <v>3.468</v>
      </c>
      <c r="M74" s="29">
        <v>4.6239999999999997</v>
      </c>
      <c r="N74" s="29">
        <v>1.1559999999999999</v>
      </c>
      <c r="O74" s="29">
        <v>1.1559999999999999</v>
      </c>
      <c r="P74" s="29">
        <v>1.1559999999999999</v>
      </c>
      <c r="Q74" s="29">
        <v>5.78</v>
      </c>
      <c r="R74" s="29">
        <v>2.3119999999999998</v>
      </c>
      <c r="S74" s="29">
        <v>2.3119999999999998</v>
      </c>
      <c r="T74" s="29">
        <v>2.3119999999999998</v>
      </c>
      <c r="U74" s="29">
        <v>1.1559999999999999</v>
      </c>
      <c r="V74" s="29">
        <v>1.1559999999999999</v>
      </c>
      <c r="W74" s="29">
        <v>1.1559999999999999</v>
      </c>
      <c r="X74" s="29">
        <v>1.1559999999999999</v>
      </c>
      <c r="Y74" s="29">
        <v>1.1559999999999999</v>
      </c>
      <c r="Z74" s="29"/>
      <c r="AA74" s="29">
        <v>1.1559999999999999</v>
      </c>
      <c r="AB74" s="29"/>
      <c r="AC74" s="29">
        <v>1.1559999999999999</v>
      </c>
      <c r="AD74" s="29">
        <v>1.1559999999999999</v>
      </c>
      <c r="AE74" s="29">
        <v>1.1559999999999999</v>
      </c>
      <c r="AF74" s="29">
        <v>1.1559999999999999</v>
      </c>
      <c r="AG74" s="29">
        <v>1.1559999999999999</v>
      </c>
      <c r="AH74" s="29">
        <v>5.78</v>
      </c>
      <c r="AI74" s="29">
        <v>5.78</v>
      </c>
    </row>
    <row r="75" spans="1:35" ht="15" x14ac:dyDescent="0.25">
      <c r="A75" s="142" t="s">
        <v>119</v>
      </c>
      <c r="B75" s="136" t="s">
        <v>120</v>
      </c>
      <c r="C75" s="26" t="s">
        <v>67</v>
      </c>
      <c r="D75" s="27">
        <f t="shared" si="8"/>
        <v>6.3000000000000028E-2</v>
      </c>
      <c r="E75" s="29">
        <v>2E-3</v>
      </c>
      <c r="F75" s="29">
        <v>1.0999999999999999E-2</v>
      </c>
      <c r="G75" s="29">
        <v>2E-3</v>
      </c>
      <c r="H75" s="29">
        <v>2E-3</v>
      </c>
      <c r="I75" s="29">
        <v>1E-3</v>
      </c>
      <c r="J75" s="29">
        <v>1E-3</v>
      </c>
      <c r="K75" s="29">
        <v>1.0999999999999999E-2</v>
      </c>
      <c r="L75" s="29">
        <v>2E-3</v>
      </c>
      <c r="M75" s="29">
        <v>1E-3</v>
      </c>
      <c r="N75" s="29">
        <v>1E-3</v>
      </c>
      <c r="O75" s="29">
        <v>1E-3</v>
      </c>
      <c r="P75" s="29">
        <v>2E-3</v>
      </c>
      <c r="Q75" s="29">
        <v>4.0000000000000001E-3</v>
      </c>
      <c r="R75" s="29">
        <v>1E-3</v>
      </c>
      <c r="S75" s="29">
        <v>1E-3</v>
      </c>
      <c r="T75" s="29">
        <v>1E-3</v>
      </c>
      <c r="U75" s="29">
        <v>1E-3</v>
      </c>
      <c r="V75" s="29">
        <v>1E-3</v>
      </c>
      <c r="W75" s="29">
        <v>1E-3</v>
      </c>
      <c r="X75" s="29">
        <v>1E-3</v>
      </c>
      <c r="Y75" s="29">
        <v>1E-3</v>
      </c>
      <c r="Z75" s="29">
        <v>1E-3</v>
      </c>
      <c r="AA75" s="29">
        <v>1E-3</v>
      </c>
      <c r="AB75" s="29">
        <v>1E-3</v>
      </c>
      <c r="AC75" s="29">
        <v>1E-3</v>
      </c>
      <c r="AD75" s="29">
        <v>1E-3</v>
      </c>
      <c r="AE75" s="29">
        <v>1E-3</v>
      </c>
      <c r="AF75" s="29">
        <v>1E-3</v>
      </c>
      <c r="AG75" s="29">
        <v>1E-3</v>
      </c>
      <c r="AH75" s="29">
        <v>3.0000000000000001E-3</v>
      </c>
      <c r="AI75" s="29">
        <v>3.0000000000000001E-3</v>
      </c>
    </row>
    <row r="76" spans="1:35" ht="15.75" customHeight="1" thickBot="1" x14ac:dyDescent="0.3">
      <c r="A76" s="154"/>
      <c r="B76" s="180"/>
      <c r="C76" s="45" t="s">
        <v>39</v>
      </c>
      <c r="D76" s="36">
        <f t="shared" si="8"/>
        <v>87.69599999999997</v>
      </c>
      <c r="E76" s="88">
        <v>2.7839999999999998</v>
      </c>
      <c r="F76" s="88">
        <v>15.311999999999999</v>
      </c>
      <c r="G76" s="88">
        <v>2.7839999999999998</v>
      </c>
      <c r="H76" s="88">
        <v>2.7839999999999998</v>
      </c>
      <c r="I76" s="88">
        <v>1.3919999999999999</v>
      </c>
      <c r="J76" s="88">
        <v>1.3919999999999999</v>
      </c>
      <c r="K76" s="88">
        <v>15.311999999999999</v>
      </c>
      <c r="L76" s="88">
        <v>2.7839999999999998</v>
      </c>
      <c r="M76" s="88">
        <v>1.3919999999999999</v>
      </c>
      <c r="N76" s="88">
        <v>1.3919999999999999</v>
      </c>
      <c r="O76" s="88">
        <v>1.3919999999999999</v>
      </c>
      <c r="P76" s="88">
        <v>2.7839999999999998</v>
      </c>
      <c r="Q76" s="88">
        <v>5.5679999999999996</v>
      </c>
      <c r="R76" s="88">
        <v>1.3919999999999999</v>
      </c>
      <c r="S76" s="88">
        <v>1.3919999999999999</v>
      </c>
      <c r="T76" s="88">
        <v>1.3919999999999999</v>
      </c>
      <c r="U76" s="88">
        <v>1.3919999999999999</v>
      </c>
      <c r="V76" s="88">
        <v>1.3919999999999999</v>
      </c>
      <c r="W76" s="88">
        <v>1.3919999999999999</v>
      </c>
      <c r="X76" s="88">
        <v>1.3919999999999999</v>
      </c>
      <c r="Y76" s="88">
        <v>1.3919999999999999</v>
      </c>
      <c r="Z76" s="88">
        <v>1.3919999999999999</v>
      </c>
      <c r="AA76" s="88">
        <v>1.3919999999999999</v>
      </c>
      <c r="AB76" s="88">
        <v>1.3919999999999999</v>
      </c>
      <c r="AC76" s="88">
        <v>1.3919999999999999</v>
      </c>
      <c r="AD76" s="88">
        <v>1.3919999999999999</v>
      </c>
      <c r="AE76" s="88">
        <v>1.3919999999999999</v>
      </c>
      <c r="AF76" s="88">
        <v>1.3919999999999999</v>
      </c>
      <c r="AG76" s="88">
        <v>1.3919999999999999</v>
      </c>
      <c r="AH76" s="88">
        <v>4.1760000000000002</v>
      </c>
      <c r="AI76" s="88">
        <v>4.1760000000000002</v>
      </c>
    </row>
    <row r="77" spans="1:35" ht="15" x14ac:dyDescent="0.25">
      <c r="A77" s="153" t="s">
        <v>121</v>
      </c>
      <c r="B77" s="161" t="s">
        <v>122</v>
      </c>
      <c r="C77" s="46" t="s">
        <v>62</v>
      </c>
      <c r="D77" s="16">
        <f t="shared" si="8"/>
        <v>26</v>
      </c>
      <c r="E77" s="39">
        <v>0</v>
      </c>
      <c r="F77" s="39">
        <v>5</v>
      </c>
      <c r="G77" s="39"/>
      <c r="H77" s="39"/>
      <c r="I77" s="39"/>
      <c r="J77" s="39">
        <v>3</v>
      </c>
      <c r="K77" s="39">
        <v>5</v>
      </c>
      <c r="L77" s="39"/>
      <c r="M77" s="39">
        <v>2</v>
      </c>
      <c r="N77" s="39">
        <v>2</v>
      </c>
      <c r="O77" s="39"/>
      <c r="P77" s="39"/>
      <c r="Q77" s="41">
        <v>2</v>
      </c>
      <c r="R77" s="41"/>
      <c r="S77" s="41"/>
      <c r="T77" s="41">
        <v>2</v>
      </c>
      <c r="U77" s="41"/>
      <c r="V77" s="41"/>
      <c r="W77" s="41"/>
      <c r="X77" s="41"/>
      <c r="Y77" s="41"/>
      <c r="Z77" s="39"/>
      <c r="AA77" s="39"/>
      <c r="AB77" s="39"/>
      <c r="AC77" s="41">
        <v>1</v>
      </c>
      <c r="AD77" s="41"/>
      <c r="AE77" s="41"/>
      <c r="AF77" s="41"/>
      <c r="AG77" s="41"/>
      <c r="AH77" s="39">
        <v>2</v>
      </c>
      <c r="AI77" s="39">
        <v>2</v>
      </c>
    </row>
    <row r="78" spans="1:35" ht="15.75" thickBot="1" x14ac:dyDescent="0.3">
      <c r="A78" s="154"/>
      <c r="B78" s="162"/>
      <c r="C78" s="48" t="s">
        <v>39</v>
      </c>
      <c r="D78" s="36">
        <f t="shared" si="8"/>
        <v>203.93500000000003</v>
      </c>
      <c r="E78" s="51">
        <v>0</v>
      </c>
      <c r="F78" s="50">
        <v>44.984999999999999</v>
      </c>
      <c r="G78" s="50"/>
      <c r="H78" s="50"/>
      <c r="I78" s="51"/>
      <c r="J78" s="50">
        <v>22.190999999999999</v>
      </c>
      <c r="K78" s="50">
        <v>40.645000000000003</v>
      </c>
      <c r="L78" s="51"/>
      <c r="M78" s="50">
        <v>14.794</v>
      </c>
      <c r="N78" s="50">
        <v>14.794</v>
      </c>
      <c r="O78" s="50"/>
      <c r="P78" s="50"/>
      <c r="Q78" s="50">
        <v>14.794</v>
      </c>
      <c r="R78" s="50"/>
      <c r="S78" s="50"/>
      <c r="T78" s="50">
        <v>14.794</v>
      </c>
      <c r="U78" s="50"/>
      <c r="V78" s="50"/>
      <c r="W78" s="50"/>
      <c r="X78" s="50"/>
      <c r="Y78" s="50"/>
      <c r="Z78" s="50"/>
      <c r="AA78" s="50"/>
      <c r="AB78" s="50"/>
      <c r="AC78" s="50">
        <v>7.35</v>
      </c>
      <c r="AD78" s="50"/>
      <c r="AE78" s="50"/>
      <c r="AF78" s="50"/>
      <c r="AG78" s="50"/>
      <c r="AH78" s="50">
        <v>14.794</v>
      </c>
      <c r="AI78" s="50">
        <v>14.794</v>
      </c>
    </row>
    <row r="79" spans="1:35" ht="15" x14ac:dyDescent="0.25">
      <c r="A79" s="153" t="s">
        <v>123</v>
      </c>
      <c r="B79" s="164" t="s">
        <v>124</v>
      </c>
      <c r="C79" s="52" t="s">
        <v>62</v>
      </c>
      <c r="D79" s="16">
        <f t="shared" si="8"/>
        <v>511</v>
      </c>
      <c r="E79" s="62">
        <v>8</v>
      </c>
      <c r="F79" s="62">
        <v>25</v>
      </c>
      <c r="G79" s="62">
        <v>12</v>
      </c>
      <c r="H79" s="62">
        <v>12</v>
      </c>
      <c r="I79" s="62">
        <v>10</v>
      </c>
      <c r="J79" s="62">
        <v>10</v>
      </c>
      <c r="K79" s="62">
        <v>25</v>
      </c>
      <c r="L79" s="62">
        <v>10</v>
      </c>
      <c r="M79" s="62">
        <v>10</v>
      </c>
      <c r="N79" s="62">
        <v>10</v>
      </c>
      <c r="O79" s="62">
        <v>15</v>
      </c>
      <c r="P79" s="62">
        <v>15</v>
      </c>
      <c r="Q79" s="62">
        <v>15</v>
      </c>
      <c r="R79" s="62">
        <v>15</v>
      </c>
      <c r="S79" s="62">
        <v>15</v>
      </c>
      <c r="T79" s="62">
        <v>15</v>
      </c>
      <c r="U79" s="62">
        <v>15</v>
      </c>
      <c r="V79" s="62">
        <v>12</v>
      </c>
      <c r="W79" s="62">
        <v>20</v>
      </c>
      <c r="X79" s="62">
        <v>10</v>
      </c>
      <c r="Y79" s="62">
        <v>15</v>
      </c>
      <c r="Z79" s="62">
        <v>46</v>
      </c>
      <c r="AA79" s="62">
        <v>15</v>
      </c>
      <c r="AB79" s="62">
        <v>46</v>
      </c>
      <c r="AC79" s="62">
        <v>10</v>
      </c>
      <c r="AD79" s="62">
        <v>15</v>
      </c>
      <c r="AE79" s="62">
        <v>15</v>
      </c>
      <c r="AF79" s="62">
        <v>15</v>
      </c>
      <c r="AG79" s="62">
        <v>15</v>
      </c>
      <c r="AH79" s="62">
        <v>20</v>
      </c>
      <c r="AI79" s="62">
        <v>20</v>
      </c>
    </row>
    <row r="80" spans="1:35" ht="15.75" thickBot="1" x14ac:dyDescent="0.3">
      <c r="A80" s="154"/>
      <c r="B80" s="174"/>
      <c r="C80" s="45" t="s">
        <v>39</v>
      </c>
      <c r="D80" s="36">
        <f t="shared" si="8"/>
        <v>608.39600000000019</v>
      </c>
      <c r="E80" s="50">
        <v>9.5250000000000004</v>
      </c>
      <c r="F80" s="50">
        <v>29.765000000000001</v>
      </c>
      <c r="G80" s="50">
        <v>14.286</v>
      </c>
      <c r="H80" s="50">
        <v>14.286</v>
      </c>
      <c r="I80" s="50">
        <v>11.904999999999999</v>
      </c>
      <c r="J80" s="50">
        <v>11.904999999999999</v>
      </c>
      <c r="K80" s="50">
        <v>29.765000000000001</v>
      </c>
      <c r="L80" s="50">
        <v>11.904999999999999</v>
      </c>
      <c r="M80" s="50">
        <v>11.904999999999999</v>
      </c>
      <c r="N80" s="50">
        <v>11.904999999999999</v>
      </c>
      <c r="O80" s="50">
        <v>17.86</v>
      </c>
      <c r="P80" s="50">
        <v>17.86</v>
      </c>
      <c r="Q80" s="50">
        <v>17.86</v>
      </c>
      <c r="R80" s="50">
        <v>17.86</v>
      </c>
      <c r="S80" s="50">
        <v>17.86</v>
      </c>
      <c r="T80" s="50">
        <v>17.86</v>
      </c>
      <c r="U80" s="50">
        <v>17.86</v>
      </c>
      <c r="V80" s="50">
        <v>14.286</v>
      </c>
      <c r="W80" s="50">
        <v>23.812000000000001</v>
      </c>
      <c r="X80" s="50">
        <v>11.904999999999999</v>
      </c>
      <c r="Y80" s="50">
        <v>17.86</v>
      </c>
      <c r="Z80" s="50">
        <v>54.765999999999998</v>
      </c>
      <c r="AA80" s="50">
        <v>17.86</v>
      </c>
      <c r="AB80" s="50">
        <v>54.765999999999998</v>
      </c>
      <c r="AC80" s="50">
        <v>11.904999999999999</v>
      </c>
      <c r="AD80" s="50">
        <v>17.86</v>
      </c>
      <c r="AE80" s="50">
        <v>17.86</v>
      </c>
      <c r="AF80" s="50">
        <v>17.86</v>
      </c>
      <c r="AG80" s="50">
        <v>17.86</v>
      </c>
      <c r="AH80" s="50">
        <v>23.812000000000001</v>
      </c>
      <c r="AI80" s="50">
        <v>23.812000000000001</v>
      </c>
    </row>
    <row r="81" spans="1:36" s="24" customFormat="1" ht="15.75" thickBot="1" x14ac:dyDescent="0.3">
      <c r="A81" s="89" t="s">
        <v>125</v>
      </c>
      <c r="B81" s="90" t="s">
        <v>126</v>
      </c>
      <c r="C81" s="91" t="s">
        <v>39</v>
      </c>
      <c r="D81" s="80">
        <f t="shared" si="8"/>
        <v>695.75600000000009</v>
      </c>
      <c r="E81" s="81">
        <f t="shared" ref="E81:AI81" si="9">E83+E85+E87</f>
        <v>8.2219999999999995</v>
      </c>
      <c r="F81" s="81">
        <f t="shared" si="9"/>
        <v>28.480999999999998</v>
      </c>
      <c r="G81" s="81">
        <f t="shared" si="9"/>
        <v>7.8359999999999994</v>
      </c>
      <c r="H81" s="81">
        <f t="shared" si="9"/>
        <v>7.8359999999999994</v>
      </c>
      <c r="I81" s="81">
        <f t="shared" si="9"/>
        <v>8.7199999999999989</v>
      </c>
      <c r="J81" s="81">
        <f t="shared" si="9"/>
        <v>32.515999999999998</v>
      </c>
      <c r="K81" s="81">
        <f t="shared" si="9"/>
        <v>26.551000000000002</v>
      </c>
      <c r="L81" s="81">
        <f t="shared" si="9"/>
        <v>11.236000000000001</v>
      </c>
      <c r="M81" s="81">
        <f t="shared" si="9"/>
        <v>7.8359999999999994</v>
      </c>
      <c r="N81" s="81">
        <f t="shared" si="9"/>
        <v>16.901</v>
      </c>
      <c r="O81" s="81">
        <f t="shared" si="9"/>
        <v>7.8359999999999994</v>
      </c>
      <c r="P81" s="81">
        <f t="shared" si="9"/>
        <v>22.567</v>
      </c>
      <c r="Q81" s="72">
        <f t="shared" si="9"/>
        <v>7.8359999999999994</v>
      </c>
      <c r="R81" s="72">
        <f t="shared" si="9"/>
        <v>13.501999999999999</v>
      </c>
      <c r="S81" s="72">
        <f t="shared" si="9"/>
        <v>21.434000000000001</v>
      </c>
      <c r="T81" s="72">
        <f t="shared" si="9"/>
        <v>37.048000000000002</v>
      </c>
      <c r="U81" s="72">
        <f t="shared" si="9"/>
        <v>13.501999999999999</v>
      </c>
      <c r="V81" s="72">
        <f t="shared" si="9"/>
        <v>37.048000000000002</v>
      </c>
      <c r="W81" s="72">
        <f t="shared" si="9"/>
        <v>21.434000000000001</v>
      </c>
      <c r="X81" s="72">
        <f t="shared" si="9"/>
        <v>7.8359999999999994</v>
      </c>
      <c r="Y81" s="72">
        <f t="shared" si="9"/>
        <v>8.9689999999999994</v>
      </c>
      <c r="Z81" s="81">
        <f>Z83+Z85+Z87</f>
        <v>81.488</v>
      </c>
      <c r="AA81" s="81">
        <f>AA83+AA85+AA87</f>
        <v>16.901</v>
      </c>
      <c r="AB81" s="81">
        <f>AB83+AB85+AB87</f>
        <v>45.228999999999999</v>
      </c>
      <c r="AC81" s="81">
        <f>AC83+AC85+AC87</f>
        <v>16.901</v>
      </c>
      <c r="AD81" s="72">
        <f t="shared" si="9"/>
        <v>21.434000000000001</v>
      </c>
      <c r="AE81" s="72">
        <f t="shared" si="9"/>
        <v>21.434000000000001</v>
      </c>
      <c r="AF81" s="72">
        <f t="shared" si="9"/>
        <v>19.166999999999998</v>
      </c>
      <c r="AG81" s="72">
        <f t="shared" si="9"/>
        <v>45.228999999999999</v>
      </c>
      <c r="AH81" s="81">
        <f t="shared" si="9"/>
        <v>51.143000000000001</v>
      </c>
      <c r="AI81" s="81">
        <f t="shared" si="9"/>
        <v>21.683</v>
      </c>
    </row>
    <row r="82" spans="1:36" s="24" customFormat="1" ht="15" x14ac:dyDescent="0.25">
      <c r="A82" s="181">
        <v>25</v>
      </c>
      <c r="B82" s="189" t="s">
        <v>127</v>
      </c>
      <c r="C82" s="92" t="s">
        <v>67</v>
      </c>
      <c r="D82" s="53">
        <f t="shared" si="8"/>
        <v>0.19800000000000012</v>
      </c>
      <c r="E82" s="54">
        <v>3.0000000000000001E-3</v>
      </c>
      <c r="F82" s="54">
        <v>7.0000000000000001E-3</v>
      </c>
      <c r="G82" s="54">
        <v>6.0000000000000001E-3</v>
      </c>
      <c r="H82" s="54">
        <v>6.0000000000000001E-3</v>
      </c>
      <c r="I82" s="54">
        <v>5.0000000000000001E-3</v>
      </c>
      <c r="J82" s="54">
        <v>5.0000000000000001E-3</v>
      </c>
      <c r="K82" s="54">
        <v>2.1999999999999999E-2</v>
      </c>
      <c r="L82" s="54">
        <v>6.0000000000000001E-3</v>
      </c>
      <c r="M82" s="54">
        <v>6.0000000000000001E-3</v>
      </c>
      <c r="N82" s="54">
        <v>6.0000000000000001E-3</v>
      </c>
      <c r="O82" s="54">
        <v>6.0000000000000001E-3</v>
      </c>
      <c r="P82" s="54">
        <v>6.0000000000000001E-3</v>
      </c>
      <c r="Q82" s="54">
        <v>6.0000000000000001E-3</v>
      </c>
      <c r="R82" s="54">
        <v>6.0000000000000001E-3</v>
      </c>
      <c r="S82" s="54">
        <v>6.0000000000000001E-3</v>
      </c>
      <c r="T82" s="54">
        <v>5.0000000000000001E-3</v>
      </c>
      <c r="U82" s="54">
        <v>6.0000000000000001E-3</v>
      </c>
      <c r="V82" s="54">
        <v>5.0000000000000001E-3</v>
      </c>
      <c r="W82" s="54">
        <v>6.0000000000000001E-3</v>
      </c>
      <c r="X82" s="54">
        <v>6.0000000000000001E-3</v>
      </c>
      <c r="Y82" s="54">
        <v>6.0000000000000001E-3</v>
      </c>
      <c r="Z82" s="54">
        <v>6.0000000000000001E-3</v>
      </c>
      <c r="AA82" s="54">
        <v>6.0000000000000001E-3</v>
      </c>
      <c r="AB82" s="54">
        <v>6.0000000000000001E-3</v>
      </c>
      <c r="AC82" s="54">
        <v>6.0000000000000001E-3</v>
      </c>
      <c r="AD82" s="54">
        <v>6.0000000000000001E-3</v>
      </c>
      <c r="AE82" s="54">
        <v>6.0000000000000001E-3</v>
      </c>
      <c r="AF82" s="54">
        <v>6.0000000000000001E-3</v>
      </c>
      <c r="AG82" s="54">
        <v>6.0000000000000001E-3</v>
      </c>
      <c r="AH82" s="54">
        <v>7.0000000000000001E-3</v>
      </c>
      <c r="AI82" s="54">
        <v>7.0000000000000001E-3</v>
      </c>
    </row>
    <row r="83" spans="1:36" s="24" customFormat="1" ht="15.75" thickBot="1" x14ac:dyDescent="0.3">
      <c r="A83" s="182"/>
      <c r="B83" s="190"/>
      <c r="C83" s="93" t="s">
        <v>39</v>
      </c>
      <c r="D83" s="36">
        <f t="shared" si="8"/>
        <v>49.302000000000007</v>
      </c>
      <c r="E83" s="49">
        <v>0.747</v>
      </c>
      <c r="F83" s="49">
        <v>1.7430000000000001</v>
      </c>
      <c r="G83" s="49">
        <v>1.494</v>
      </c>
      <c r="H83" s="49">
        <v>1.494</v>
      </c>
      <c r="I83" s="49">
        <v>1.2450000000000001</v>
      </c>
      <c r="J83" s="49">
        <v>1.2450000000000001</v>
      </c>
      <c r="K83" s="49">
        <v>5.4779999999999998</v>
      </c>
      <c r="L83" s="49">
        <v>1.494</v>
      </c>
      <c r="M83" s="49">
        <v>1.494</v>
      </c>
      <c r="N83" s="49">
        <v>1.494</v>
      </c>
      <c r="O83" s="49">
        <v>1.494</v>
      </c>
      <c r="P83" s="49">
        <v>1.494</v>
      </c>
      <c r="Q83" s="49">
        <v>1.494</v>
      </c>
      <c r="R83" s="49">
        <v>1.494</v>
      </c>
      <c r="S83" s="49">
        <v>1.494</v>
      </c>
      <c r="T83" s="49">
        <v>1.2450000000000001</v>
      </c>
      <c r="U83" s="49">
        <v>1.494</v>
      </c>
      <c r="V83" s="49">
        <v>1.2450000000000001</v>
      </c>
      <c r="W83" s="49">
        <v>1.494</v>
      </c>
      <c r="X83" s="49">
        <v>1.494</v>
      </c>
      <c r="Y83" s="49">
        <v>1.494</v>
      </c>
      <c r="Z83" s="49">
        <v>1.494</v>
      </c>
      <c r="AA83" s="49">
        <v>1.494</v>
      </c>
      <c r="AB83" s="49">
        <v>1.494</v>
      </c>
      <c r="AC83" s="49">
        <v>1.494</v>
      </c>
      <c r="AD83" s="49">
        <v>1.494</v>
      </c>
      <c r="AE83" s="49">
        <v>1.494</v>
      </c>
      <c r="AF83" s="49">
        <v>1.494</v>
      </c>
      <c r="AG83" s="49">
        <v>1.494</v>
      </c>
      <c r="AH83" s="49">
        <v>1.7430000000000001</v>
      </c>
      <c r="AI83" s="49">
        <v>1.7430000000000001</v>
      </c>
    </row>
    <row r="84" spans="1:36" s="24" customFormat="1" ht="15" customHeight="1" x14ac:dyDescent="0.25">
      <c r="A84" s="181">
        <v>26</v>
      </c>
      <c r="B84" s="183" t="s">
        <v>128</v>
      </c>
      <c r="C84" s="94" t="s">
        <v>62</v>
      </c>
      <c r="D84" s="16">
        <f t="shared" si="8"/>
        <v>459</v>
      </c>
      <c r="E84" s="39">
        <v>3</v>
      </c>
      <c r="F84" s="39">
        <v>20</v>
      </c>
      <c r="G84" s="39">
        <v>2</v>
      </c>
      <c r="H84" s="39">
        <v>2</v>
      </c>
      <c r="I84" s="39">
        <v>3</v>
      </c>
      <c r="J84" s="39">
        <v>24</v>
      </c>
      <c r="K84" s="39">
        <v>15</v>
      </c>
      <c r="L84" s="39">
        <v>5</v>
      </c>
      <c r="M84" s="39">
        <v>2</v>
      </c>
      <c r="N84" s="39">
        <v>10</v>
      </c>
      <c r="O84" s="39">
        <v>2</v>
      </c>
      <c r="P84" s="39">
        <v>15</v>
      </c>
      <c r="Q84" s="41">
        <v>2</v>
      </c>
      <c r="R84" s="41">
        <v>7</v>
      </c>
      <c r="S84" s="41">
        <v>14</v>
      </c>
      <c r="T84" s="41">
        <v>28</v>
      </c>
      <c r="U84" s="41">
        <v>7</v>
      </c>
      <c r="V84" s="41">
        <v>28</v>
      </c>
      <c r="W84" s="41">
        <v>14</v>
      </c>
      <c r="X84" s="41">
        <v>2</v>
      </c>
      <c r="Y84" s="41">
        <v>3</v>
      </c>
      <c r="Z84" s="39">
        <v>67</v>
      </c>
      <c r="AA84" s="39">
        <v>10</v>
      </c>
      <c r="AB84" s="39">
        <v>35</v>
      </c>
      <c r="AC84" s="39">
        <v>10</v>
      </c>
      <c r="AD84" s="41">
        <v>14</v>
      </c>
      <c r="AE84" s="41">
        <v>14</v>
      </c>
      <c r="AF84" s="41">
        <v>12</v>
      </c>
      <c r="AG84" s="41">
        <v>35</v>
      </c>
      <c r="AH84" s="39">
        <v>40</v>
      </c>
      <c r="AI84" s="39">
        <v>14</v>
      </c>
    </row>
    <row r="85" spans="1:36" s="24" customFormat="1" ht="15.75" thickBot="1" x14ac:dyDescent="0.3">
      <c r="A85" s="182"/>
      <c r="B85" s="184"/>
      <c r="C85" s="95" t="s">
        <v>39</v>
      </c>
      <c r="D85" s="36">
        <f t="shared" si="8"/>
        <v>520.09799999999996</v>
      </c>
      <c r="E85" s="50">
        <v>3.399</v>
      </c>
      <c r="F85" s="50">
        <v>22.661999999999999</v>
      </c>
      <c r="G85" s="50">
        <v>2.266</v>
      </c>
      <c r="H85" s="50">
        <v>2.266</v>
      </c>
      <c r="I85" s="50">
        <v>3.399</v>
      </c>
      <c r="J85" s="50">
        <v>27.195</v>
      </c>
      <c r="K85" s="50">
        <v>16.997</v>
      </c>
      <c r="L85" s="50">
        <v>5.6660000000000004</v>
      </c>
      <c r="M85" s="50">
        <v>2.266</v>
      </c>
      <c r="N85" s="50">
        <v>11.331</v>
      </c>
      <c r="O85" s="50">
        <v>2.266</v>
      </c>
      <c r="P85" s="50">
        <v>16.997</v>
      </c>
      <c r="Q85" s="50">
        <v>2.266</v>
      </c>
      <c r="R85" s="50">
        <v>7.9320000000000004</v>
      </c>
      <c r="S85" s="50">
        <v>15.864000000000001</v>
      </c>
      <c r="T85" s="50">
        <v>31.727</v>
      </c>
      <c r="U85" s="50">
        <v>7.9320000000000004</v>
      </c>
      <c r="V85" s="50">
        <v>31.727</v>
      </c>
      <c r="W85" s="50">
        <v>15.864000000000001</v>
      </c>
      <c r="X85" s="50">
        <v>2.266</v>
      </c>
      <c r="Y85" s="50">
        <v>3.399</v>
      </c>
      <c r="Z85" s="50">
        <v>75.918000000000006</v>
      </c>
      <c r="AA85" s="50">
        <v>11.331</v>
      </c>
      <c r="AB85" s="50">
        <v>39.658999999999999</v>
      </c>
      <c r="AC85" s="50">
        <v>11.331</v>
      </c>
      <c r="AD85" s="50">
        <v>15.864000000000001</v>
      </c>
      <c r="AE85" s="50">
        <v>15.864000000000001</v>
      </c>
      <c r="AF85" s="29">
        <v>13.597</v>
      </c>
      <c r="AG85" s="50">
        <v>39.658999999999999</v>
      </c>
      <c r="AH85" s="50">
        <v>45.323999999999998</v>
      </c>
      <c r="AI85" s="50">
        <v>15.864000000000001</v>
      </c>
    </row>
    <row r="86" spans="1:36" s="24" customFormat="1" ht="15" x14ac:dyDescent="0.25">
      <c r="A86" s="185" t="s">
        <v>129</v>
      </c>
      <c r="B86" s="187" t="s">
        <v>130</v>
      </c>
      <c r="C86" s="92" t="s">
        <v>62</v>
      </c>
      <c r="D86" s="16">
        <f t="shared" si="8"/>
        <v>31</v>
      </c>
      <c r="E86" s="39">
        <v>1</v>
      </c>
      <c r="F86" s="39">
        <v>1</v>
      </c>
      <c r="G86" s="39">
        <v>1</v>
      </c>
      <c r="H86" s="39">
        <v>1</v>
      </c>
      <c r="I86" s="39">
        <v>1</v>
      </c>
      <c r="J86" s="39">
        <v>1</v>
      </c>
      <c r="K86" s="39">
        <v>1</v>
      </c>
      <c r="L86" s="39">
        <v>1</v>
      </c>
      <c r="M86" s="39">
        <v>1</v>
      </c>
      <c r="N86" s="39">
        <v>1</v>
      </c>
      <c r="O86" s="39">
        <v>1</v>
      </c>
      <c r="P86" s="39">
        <v>1</v>
      </c>
      <c r="Q86" s="39">
        <v>1</v>
      </c>
      <c r="R86" s="39">
        <v>1</v>
      </c>
      <c r="S86" s="39">
        <v>1</v>
      </c>
      <c r="T86" s="39">
        <v>1</v>
      </c>
      <c r="U86" s="39">
        <v>1</v>
      </c>
      <c r="V86" s="39">
        <v>1</v>
      </c>
      <c r="W86" s="39">
        <v>1</v>
      </c>
      <c r="X86" s="39">
        <v>1</v>
      </c>
      <c r="Y86" s="39">
        <v>1</v>
      </c>
      <c r="Z86" s="39">
        <v>1</v>
      </c>
      <c r="AA86" s="39">
        <v>1</v>
      </c>
      <c r="AB86" s="39">
        <v>1</v>
      </c>
      <c r="AC86" s="39">
        <v>1</v>
      </c>
      <c r="AD86" s="39">
        <v>1</v>
      </c>
      <c r="AE86" s="39">
        <v>1</v>
      </c>
      <c r="AF86" s="39">
        <v>1</v>
      </c>
      <c r="AG86" s="39">
        <v>1</v>
      </c>
      <c r="AH86" s="39">
        <v>1</v>
      </c>
      <c r="AI86" s="39">
        <v>1</v>
      </c>
      <c r="AJ86" s="39"/>
    </row>
    <row r="87" spans="1:36" s="24" customFormat="1" ht="15.75" thickBot="1" x14ac:dyDescent="0.3">
      <c r="A87" s="186"/>
      <c r="B87" s="188"/>
      <c r="C87" s="93" t="s">
        <v>39</v>
      </c>
      <c r="D87" s="36">
        <f t="shared" si="8"/>
        <v>126.3559999999999</v>
      </c>
      <c r="E87" s="50">
        <v>4.0759999999999996</v>
      </c>
      <c r="F87" s="50">
        <v>4.0759999999999996</v>
      </c>
      <c r="G87" s="50">
        <v>4.0759999999999996</v>
      </c>
      <c r="H87" s="50">
        <v>4.0759999999999996</v>
      </c>
      <c r="I87" s="50">
        <v>4.0759999999999996</v>
      </c>
      <c r="J87" s="50">
        <v>4.0759999999999996</v>
      </c>
      <c r="K87" s="50">
        <v>4.0759999999999996</v>
      </c>
      <c r="L87" s="50">
        <v>4.0759999999999996</v>
      </c>
      <c r="M87" s="50">
        <v>4.0759999999999996</v>
      </c>
      <c r="N87" s="50">
        <v>4.0759999999999996</v>
      </c>
      <c r="O87" s="50">
        <v>4.0759999999999996</v>
      </c>
      <c r="P87" s="50">
        <v>4.0759999999999996</v>
      </c>
      <c r="Q87" s="50">
        <v>4.0759999999999996</v>
      </c>
      <c r="R87" s="50">
        <v>4.0759999999999996</v>
      </c>
      <c r="S87" s="50">
        <v>4.0759999999999996</v>
      </c>
      <c r="T87" s="50">
        <v>4.0759999999999996</v>
      </c>
      <c r="U87" s="50">
        <v>4.0759999999999996</v>
      </c>
      <c r="V87" s="50">
        <v>4.0759999999999996</v>
      </c>
      <c r="W87" s="50">
        <v>4.0759999999999996</v>
      </c>
      <c r="X87" s="50">
        <v>4.0759999999999996</v>
      </c>
      <c r="Y87" s="50">
        <v>4.0759999999999996</v>
      </c>
      <c r="Z87" s="50">
        <v>4.0759999999999996</v>
      </c>
      <c r="AA87" s="50">
        <v>4.0759999999999996</v>
      </c>
      <c r="AB87" s="50">
        <v>4.0759999999999996</v>
      </c>
      <c r="AC87" s="50">
        <v>4.0759999999999996</v>
      </c>
      <c r="AD87" s="50">
        <v>4.0759999999999996</v>
      </c>
      <c r="AE87" s="50">
        <v>4.0759999999999996</v>
      </c>
      <c r="AF87" s="50">
        <v>4.0759999999999996</v>
      </c>
      <c r="AG87" s="50">
        <v>4.0759999999999996</v>
      </c>
      <c r="AH87" s="50">
        <v>4.0759999999999996</v>
      </c>
      <c r="AI87" s="50">
        <v>4.0759999999999996</v>
      </c>
      <c r="AJ87" s="50"/>
    </row>
    <row r="88" spans="1:36" s="24" customFormat="1" ht="33.6" customHeight="1" thickBot="1" x14ac:dyDescent="0.25">
      <c r="A88" s="89" t="s">
        <v>131</v>
      </c>
      <c r="B88" s="96" t="s">
        <v>132</v>
      </c>
      <c r="C88" s="97" t="s">
        <v>39</v>
      </c>
      <c r="D88" s="98">
        <f t="shared" si="8"/>
        <v>0</v>
      </c>
      <c r="E88" s="98">
        <f t="shared" ref="E88:P88" si="10">E89+E90</f>
        <v>0</v>
      </c>
      <c r="F88" s="98">
        <f t="shared" si="10"/>
        <v>0</v>
      </c>
      <c r="G88" s="98">
        <f t="shared" si="10"/>
        <v>0</v>
      </c>
      <c r="H88" s="98">
        <f t="shared" si="10"/>
        <v>0</v>
      </c>
      <c r="I88" s="98">
        <f t="shared" si="10"/>
        <v>0</v>
      </c>
      <c r="J88" s="98">
        <f t="shared" si="10"/>
        <v>0</v>
      </c>
      <c r="K88" s="98">
        <f t="shared" si="10"/>
        <v>0</v>
      </c>
      <c r="L88" s="98">
        <f t="shared" si="10"/>
        <v>0</v>
      </c>
      <c r="M88" s="98">
        <f t="shared" si="10"/>
        <v>0</v>
      </c>
      <c r="N88" s="98">
        <f t="shared" si="10"/>
        <v>0</v>
      </c>
      <c r="O88" s="98">
        <f t="shared" si="10"/>
        <v>0</v>
      </c>
      <c r="P88" s="98">
        <f t="shared" si="10"/>
        <v>0</v>
      </c>
      <c r="Q88" s="99">
        <f>Q89</f>
        <v>0</v>
      </c>
      <c r="R88" s="99">
        <f>R89</f>
        <v>0</v>
      </c>
      <c r="S88" s="100">
        <f t="shared" ref="S88:AI88" si="11">S89+S90</f>
        <v>0</v>
      </c>
      <c r="T88" s="100">
        <f t="shared" si="11"/>
        <v>0</v>
      </c>
      <c r="U88" s="100">
        <f t="shared" si="11"/>
        <v>0</v>
      </c>
      <c r="V88" s="100">
        <f t="shared" si="11"/>
        <v>0</v>
      </c>
      <c r="W88" s="100">
        <f t="shared" si="11"/>
        <v>0</v>
      </c>
      <c r="X88" s="100">
        <f t="shared" si="11"/>
        <v>0</v>
      </c>
      <c r="Y88" s="100">
        <f t="shared" si="11"/>
        <v>0</v>
      </c>
      <c r="Z88" s="98">
        <f>Z89+Z90</f>
        <v>0</v>
      </c>
      <c r="AA88" s="98">
        <f>AA89+AA90</f>
        <v>0</v>
      </c>
      <c r="AB88" s="98">
        <f>AB89+AB90</f>
        <v>0</v>
      </c>
      <c r="AC88" s="98">
        <f>AC89+AC90</f>
        <v>0</v>
      </c>
      <c r="AD88" s="98">
        <f t="shared" si="11"/>
        <v>0</v>
      </c>
      <c r="AE88" s="98">
        <f t="shared" si="11"/>
        <v>0</v>
      </c>
      <c r="AF88" s="98">
        <f t="shared" si="11"/>
        <v>0</v>
      </c>
      <c r="AG88" s="98">
        <f t="shared" si="11"/>
        <v>0</v>
      </c>
      <c r="AH88" s="98">
        <f t="shared" si="11"/>
        <v>0</v>
      </c>
      <c r="AI88" s="98">
        <f t="shared" si="11"/>
        <v>0</v>
      </c>
    </row>
    <row r="89" spans="1:36" s="24" customFormat="1" ht="15.75" thickBot="1" x14ac:dyDescent="0.3">
      <c r="A89" s="101" t="s">
        <v>133</v>
      </c>
      <c r="B89" s="102" t="s">
        <v>134</v>
      </c>
      <c r="C89" s="103" t="s">
        <v>39</v>
      </c>
      <c r="D89" s="104">
        <f t="shared" si="8"/>
        <v>0</v>
      </c>
      <c r="E89" s="105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105">
        <v>0</v>
      </c>
      <c r="R89" s="105">
        <v>0</v>
      </c>
      <c r="S89" s="105">
        <v>0</v>
      </c>
      <c r="T89" s="105">
        <v>0</v>
      </c>
      <c r="U89" s="105">
        <v>0</v>
      </c>
      <c r="V89" s="105">
        <v>0</v>
      </c>
      <c r="W89" s="105">
        <v>0</v>
      </c>
      <c r="X89" s="105">
        <v>0</v>
      </c>
      <c r="Y89" s="105">
        <v>0</v>
      </c>
      <c r="Z89" s="106">
        <v>0</v>
      </c>
      <c r="AA89" s="106">
        <v>0</v>
      </c>
      <c r="AB89" s="106"/>
      <c r="AC89" s="106"/>
      <c r="AD89" s="105">
        <v>0</v>
      </c>
      <c r="AE89" s="105">
        <v>0</v>
      </c>
      <c r="AF89" s="105">
        <v>0</v>
      </c>
      <c r="AG89" s="105">
        <v>0</v>
      </c>
      <c r="AH89" s="106">
        <v>0</v>
      </c>
      <c r="AI89" s="106">
        <v>0</v>
      </c>
    </row>
    <row r="90" spans="1:36" s="24" customFormat="1" ht="15.75" thickBot="1" x14ac:dyDescent="0.3">
      <c r="A90" s="101" t="s">
        <v>135</v>
      </c>
      <c r="B90" s="102" t="s">
        <v>136</v>
      </c>
      <c r="C90" s="107" t="s">
        <v>39</v>
      </c>
      <c r="D90" s="104">
        <f t="shared" si="8"/>
        <v>0</v>
      </c>
      <c r="E90" s="108">
        <v>0</v>
      </c>
      <c r="F90" s="108">
        <v>0</v>
      </c>
      <c r="G90" s="108">
        <v>0</v>
      </c>
      <c r="H90" s="108">
        <v>0</v>
      </c>
      <c r="I90" s="108">
        <v>0</v>
      </c>
      <c r="J90" s="108">
        <v>0</v>
      </c>
      <c r="K90" s="109">
        <v>0</v>
      </c>
      <c r="L90" s="108">
        <v>0</v>
      </c>
      <c r="M90" s="108">
        <v>0</v>
      </c>
      <c r="N90" s="108">
        <v>0</v>
      </c>
      <c r="O90" s="108">
        <v>0</v>
      </c>
      <c r="P90" s="108">
        <v>0</v>
      </c>
      <c r="Q90" s="110">
        <v>0</v>
      </c>
      <c r="R90" s="110">
        <v>0</v>
      </c>
      <c r="S90" s="110">
        <v>0</v>
      </c>
      <c r="T90" s="110"/>
      <c r="U90" s="110"/>
      <c r="V90" s="110"/>
      <c r="W90" s="111">
        <v>0</v>
      </c>
      <c r="X90" s="110"/>
      <c r="Y90" s="110"/>
      <c r="Z90" s="112">
        <v>0</v>
      </c>
      <c r="AA90" s="112">
        <v>0</v>
      </c>
      <c r="AB90" s="112"/>
      <c r="AC90" s="112"/>
      <c r="AD90" s="110">
        <v>0</v>
      </c>
      <c r="AE90" s="110"/>
      <c r="AF90" s="110">
        <v>0</v>
      </c>
      <c r="AG90" s="110">
        <v>0</v>
      </c>
      <c r="AH90" s="112">
        <v>0</v>
      </c>
      <c r="AI90" s="112">
        <v>0</v>
      </c>
    </row>
    <row r="91" spans="1:36" s="24" customFormat="1" ht="15.75" thickBot="1" x14ac:dyDescent="0.3">
      <c r="A91" s="79" t="s">
        <v>137</v>
      </c>
      <c r="B91" s="113" t="s">
        <v>138</v>
      </c>
      <c r="C91" s="12" t="s">
        <v>39</v>
      </c>
      <c r="D91" s="114">
        <f t="shared" si="8"/>
        <v>1307.537</v>
      </c>
      <c r="E91" s="82">
        <v>15.8</v>
      </c>
      <c r="F91" s="82">
        <f>84.86+40.99</f>
        <v>125.85</v>
      </c>
      <c r="G91" s="82">
        <v>13.8</v>
      </c>
      <c r="H91" s="82">
        <v>13.8</v>
      </c>
      <c r="I91" s="82">
        <v>8.3000000000000007</v>
      </c>
      <c r="J91" s="82">
        <v>11.8</v>
      </c>
      <c r="K91" s="82">
        <v>51</v>
      </c>
      <c r="L91" s="82">
        <v>10.36</v>
      </c>
      <c r="M91" s="82">
        <v>15.2</v>
      </c>
      <c r="N91" s="82">
        <v>8.1999999999999993</v>
      </c>
      <c r="O91" s="82">
        <v>23.15</v>
      </c>
      <c r="P91" s="82">
        <v>35.1</v>
      </c>
      <c r="Q91" s="82">
        <v>40.299999999999997</v>
      </c>
      <c r="R91" s="82">
        <v>26.54</v>
      </c>
      <c r="S91" s="82">
        <v>26.9</v>
      </c>
      <c r="T91" s="82">
        <v>26.8</v>
      </c>
      <c r="U91" s="82">
        <v>27</v>
      </c>
      <c r="V91" s="82">
        <v>27</v>
      </c>
      <c r="W91" s="82">
        <v>34.6</v>
      </c>
      <c r="X91" s="82">
        <v>35.200000000000003</v>
      </c>
      <c r="Y91" s="82">
        <v>33</v>
      </c>
      <c r="Z91" s="82">
        <v>205.45</v>
      </c>
      <c r="AA91" s="82">
        <v>28.3</v>
      </c>
      <c r="AB91" s="82">
        <f>180.4+51.037</f>
        <v>231.43700000000001</v>
      </c>
      <c r="AC91" s="82">
        <v>25.5</v>
      </c>
      <c r="AD91" s="82">
        <v>25.55</v>
      </c>
      <c r="AE91" s="82">
        <v>33.9</v>
      </c>
      <c r="AF91" s="82">
        <v>31.6</v>
      </c>
      <c r="AG91" s="82">
        <v>18.5</v>
      </c>
      <c r="AH91" s="82">
        <v>46.8</v>
      </c>
      <c r="AI91" s="82">
        <v>50.8</v>
      </c>
    </row>
    <row r="92" spans="1:36" s="24" customFormat="1" ht="15.75" thickBot="1" x14ac:dyDescent="0.3">
      <c r="A92" s="115"/>
      <c r="B92" s="116" t="s">
        <v>139</v>
      </c>
      <c r="C92" s="117" t="s">
        <v>39</v>
      </c>
      <c r="D92" s="80">
        <f>E92+F92+G92+H92+I92+J92+K92+L92+M92+N92+O92+P92+Q92+R92+S92+T92+U92+V92+W92+X92+Y92+Z92+AA92+AB92+AC92+AD92+AE92+AF92+AG92+AH92+AI92</f>
        <v>11556.999999999998</v>
      </c>
      <c r="E92" s="118">
        <f t="shared" ref="E92:AG92" si="12">E5+E66+E81+E88+E91</f>
        <v>66.956000000000003</v>
      </c>
      <c r="F92" s="118">
        <f t="shared" si="12"/>
        <v>790.32899999999995</v>
      </c>
      <c r="G92" s="118">
        <f t="shared" si="12"/>
        <v>44.414999999999999</v>
      </c>
      <c r="H92" s="118">
        <f t="shared" si="12"/>
        <v>89.10499999999999</v>
      </c>
      <c r="I92" s="118">
        <f t="shared" si="12"/>
        <v>157.386</v>
      </c>
      <c r="J92" s="118">
        <f t="shared" si="12"/>
        <v>342.22</v>
      </c>
      <c r="K92" s="118">
        <f t="shared" si="12"/>
        <v>198.86500000000001</v>
      </c>
      <c r="L92" s="118">
        <f t="shared" si="12"/>
        <v>126.22200000000001</v>
      </c>
      <c r="M92" s="118">
        <f t="shared" si="12"/>
        <v>481.27600000000001</v>
      </c>
      <c r="N92" s="118">
        <f t="shared" si="12"/>
        <v>62.86</v>
      </c>
      <c r="O92" s="118">
        <f t="shared" si="12"/>
        <v>59.905999999999999</v>
      </c>
      <c r="P92" s="118">
        <f t="shared" si="12"/>
        <v>464.31600000000003</v>
      </c>
      <c r="Q92" s="118">
        <f t="shared" si="12"/>
        <v>911.1389999999999</v>
      </c>
      <c r="R92" s="118">
        <f t="shared" si="12"/>
        <v>306.71700000000004</v>
      </c>
      <c r="S92" s="118">
        <f t="shared" si="12"/>
        <v>237.83500000000001</v>
      </c>
      <c r="T92" s="118">
        <f t="shared" si="12"/>
        <v>257.81700000000001</v>
      </c>
      <c r="U92" s="118">
        <f t="shared" si="12"/>
        <v>376.09699999999998</v>
      </c>
      <c r="V92" s="118">
        <f t="shared" si="12"/>
        <v>237.16900000000001</v>
      </c>
      <c r="W92" s="118">
        <f t="shared" si="12"/>
        <v>399.13100000000003</v>
      </c>
      <c r="X92" s="118">
        <f t="shared" si="12"/>
        <v>67.325999999999993</v>
      </c>
      <c r="Y92" s="118">
        <f t="shared" si="12"/>
        <v>259.69200000000001</v>
      </c>
      <c r="Z92" s="118">
        <f>Z5+Z66+Z81+Z88+Z91</f>
        <v>1835.5220000000002</v>
      </c>
      <c r="AA92" s="118">
        <f>AA5+AA66+AA81+AA88+AA91</f>
        <v>116.496</v>
      </c>
      <c r="AB92" s="118">
        <f>AB5+AB66+AB81+AB88+AB91</f>
        <v>1386.5</v>
      </c>
      <c r="AC92" s="118">
        <f>AC5+AC66+AC81+AC88+AC91</f>
        <v>336.24099999999999</v>
      </c>
      <c r="AD92" s="118">
        <f t="shared" si="12"/>
        <v>370.87900000000008</v>
      </c>
      <c r="AE92" s="118">
        <f t="shared" si="12"/>
        <v>82.931999999999988</v>
      </c>
      <c r="AF92" s="118">
        <f t="shared" si="12"/>
        <v>246.98699999999999</v>
      </c>
      <c r="AG92" s="118">
        <f t="shared" si="12"/>
        <v>415.47</v>
      </c>
      <c r="AH92" s="118">
        <f>AH5+AH66+AH81+AH88+AH91</f>
        <v>664.02699999999993</v>
      </c>
      <c r="AI92" s="118">
        <f>AI5+AI66+AI81+AI88+AI91</f>
        <v>165.16699999999997</v>
      </c>
    </row>
    <row r="93" spans="1:36" x14ac:dyDescent="0.2">
      <c r="R93" s="119"/>
    </row>
  </sheetData>
  <mergeCells count="79">
    <mergeCell ref="A84:A85"/>
    <mergeCell ref="B84:B85"/>
    <mergeCell ref="A86:A87"/>
    <mergeCell ref="B86:B87"/>
    <mergeCell ref="F3:F4"/>
    <mergeCell ref="A77:A78"/>
    <mergeCell ref="B77:B78"/>
    <mergeCell ref="A79:A80"/>
    <mergeCell ref="B79:B80"/>
    <mergeCell ref="A82:A83"/>
    <mergeCell ref="B82:B83"/>
    <mergeCell ref="A71:A72"/>
    <mergeCell ref="B71:B72"/>
    <mergeCell ref="A73:A74"/>
    <mergeCell ref="B73:B74"/>
    <mergeCell ref="A75:A76"/>
    <mergeCell ref="A60:A61"/>
    <mergeCell ref="B60:B61"/>
    <mergeCell ref="B75:B76"/>
    <mergeCell ref="A62:A63"/>
    <mergeCell ref="B62:B63"/>
    <mergeCell ref="B64:B65"/>
    <mergeCell ref="A67:A68"/>
    <mergeCell ref="B67:B68"/>
    <mergeCell ref="A69:A70"/>
    <mergeCell ref="B69:B70"/>
    <mergeCell ref="A54:A55"/>
    <mergeCell ref="B54:B55"/>
    <mergeCell ref="A56:A57"/>
    <mergeCell ref="B56:B57"/>
    <mergeCell ref="A58:A59"/>
    <mergeCell ref="B58:B59"/>
    <mergeCell ref="A48:A49"/>
    <mergeCell ref="B48:B49"/>
    <mergeCell ref="A50:A51"/>
    <mergeCell ref="B50:B51"/>
    <mergeCell ref="A52:A53"/>
    <mergeCell ref="B52:B53"/>
    <mergeCell ref="A42:A43"/>
    <mergeCell ref="B42:B43"/>
    <mergeCell ref="A44:A45"/>
    <mergeCell ref="B44:B45"/>
    <mergeCell ref="A46:A47"/>
    <mergeCell ref="B46:B47"/>
    <mergeCell ref="A36:A37"/>
    <mergeCell ref="B36:B37"/>
    <mergeCell ref="A38:A39"/>
    <mergeCell ref="B38:B39"/>
    <mergeCell ref="A40:A41"/>
    <mergeCell ref="B40:B41"/>
    <mergeCell ref="A29:A31"/>
    <mergeCell ref="B29:B31"/>
    <mergeCell ref="A32:A33"/>
    <mergeCell ref="B32:B33"/>
    <mergeCell ref="A34:A35"/>
    <mergeCell ref="B34:B35"/>
    <mergeCell ref="A22:A23"/>
    <mergeCell ref="B22:B23"/>
    <mergeCell ref="A25:A26"/>
    <mergeCell ref="B25:B26"/>
    <mergeCell ref="A27:A28"/>
    <mergeCell ref="B27:B28"/>
    <mergeCell ref="A16:A17"/>
    <mergeCell ref="B16:B17"/>
    <mergeCell ref="A18:A19"/>
    <mergeCell ref="B18:B19"/>
    <mergeCell ref="A20:A21"/>
    <mergeCell ref="B20:B21"/>
    <mergeCell ref="D3:D4"/>
    <mergeCell ref="A6:A8"/>
    <mergeCell ref="A11:A12"/>
    <mergeCell ref="B11:B12"/>
    <mergeCell ref="A14:A15"/>
    <mergeCell ref="B14:B15"/>
    <mergeCell ref="A9:A10"/>
    <mergeCell ref="B9:B10"/>
    <mergeCell ref="A3:A4"/>
    <mergeCell ref="B3:B4"/>
    <mergeCell ref="C3:C4"/>
  </mergeCells>
  <pageMargins left="0.19685039370078741" right="0.11811023622047245" top="0.19685039370078741" bottom="0.15748031496062992" header="0" footer="0"/>
  <pageSetup paperSize="9" scale="55"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3"/>
  <sheetViews>
    <sheetView topLeftCell="B1" workbookViewId="0">
      <pane xSplit="2" ySplit="5" topLeftCell="D40" activePane="bottomRight" state="frozen"/>
      <selection activeCell="B1" sqref="B1"/>
      <selection pane="topRight" activeCell="D1" sqref="D1"/>
      <selection pane="bottomLeft" activeCell="B6" sqref="B6"/>
      <selection pane="bottomRight" activeCell="AO45" sqref="AO45"/>
    </sheetView>
  </sheetViews>
  <sheetFormatPr defaultColWidth="8.85546875" defaultRowHeight="12.75" x14ac:dyDescent="0.2"/>
  <cols>
    <col min="1" max="1" width="6.28515625" customWidth="1"/>
    <col min="2" max="2" width="46.7109375" customWidth="1"/>
    <col min="3" max="3" width="12.5703125" customWidth="1"/>
    <col min="4" max="4" width="13" hidden="1" customWidth="1"/>
    <col min="5" max="6" width="11.42578125" hidden="1" customWidth="1"/>
    <col min="7" max="7" width="8.5703125" hidden="1" customWidth="1"/>
    <col min="8" max="8" width="8.85546875" hidden="1" customWidth="1"/>
    <col min="9" max="9" width="9" hidden="1" customWidth="1"/>
    <col min="10" max="10" width="8.85546875" hidden="1" customWidth="1"/>
    <col min="11" max="12" width="8.42578125" hidden="1" customWidth="1"/>
    <col min="13" max="17" width="8.85546875" hidden="1" customWidth="1"/>
    <col min="18" max="18" width="8.42578125" hidden="1" customWidth="1"/>
    <col min="19" max="19" width="9.7109375" hidden="1" customWidth="1"/>
    <col min="20" max="20" width="8.28515625" hidden="1" customWidth="1"/>
    <col min="21" max="21" width="9.85546875" hidden="1" customWidth="1"/>
    <col min="22" max="22" width="10.7109375" hidden="1" customWidth="1"/>
    <col min="23" max="23" width="9.7109375" hidden="1" customWidth="1"/>
    <col min="24" max="24" width="8.42578125" hidden="1" customWidth="1"/>
    <col min="25" max="25" width="8.85546875" hidden="1" customWidth="1"/>
    <col min="26" max="26" width="10" hidden="1" customWidth="1"/>
    <col min="27" max="27" width="8.85546875" hidden="1" customWidth="1"/>
    <col min="28" max="28" width="10.28515625" hidden="1" customWidth="1"/>
    <col min="29" max="32" width="8.85546875" hidden="1" customWidth="1"/>
    <col min="33" max="33" width="8.85546875" customWidth="1"/>
    <col min="34" max="34" width="8.85546875" hidden="1" customWidth="1"/>
    <col min="35" max="35" width="8.7109375" hidden="1" customWidth="1"/>
  </cols>
  <sheetData>
    <row r="1" spans="1:35" ht="18.75" x14ac:dyDescent="0.3">
      <c r="A1" s="1" t="s">
        <v>0</v>
      </c>
      <c r="B1" s="1"/>
      <c r="C1" s="1"/>
      <c r="D1" s="1"/>
      <c r="E1" s="1"/>
      <c r="F1" s="1"/>
      <c r="G1" s="1"/>
      <c r="H1" s="2"/>
      <c r="I1" s="1"/>
      <c r="K1" s="1"/>
      <c r="L1" s="2"/>
      <c r="R1" s="1"/>
      <c r="S1" s="1"/>
      <c r="T1" s="1"/>
      <c r="U1" s="1"/>
      <c r="V1" s="1"/>
      <c r="W1" s="1"/>
      <c r="X1" s="1"/>
      <c r="Y1" s="1"/>
      <c r="AD1" s="1"/>
      <c r="AE1" s="1"/>
      <c r="AF1" s="1"/>
      <c r="AG1" s="1"/>
      <c r="AH1" s="2"/>
      <c r="AI1" s="2"/>
    </row>
    <row r="2" spans="1:35" ht="13.5" thickBot="1" x14ac:dyDescent="0.25">
      <c r="A2" s="3"/>
      <c r="B2" s="2"/>
      <c r="C2" s="2"/>
      <c r="D2" s="4"/>
      <c r="E2" s="5">
        <v>1</v>
      </c>
      <c r="F2" s="5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4">
        <v>11</v>
      </c>
      <c r="P2" s="4">
        <v>12</v>
      </c>
      <c r="Q2" s="4">
        <v>13</v>
      </c>
      <c r="R2" s="4">
        <v>14</v>
      </c>
      <c r="S2" s="4">
        <v>15</v>
      </c>
      <c r="T2" s="4">
        <v>16</v>
      </c>
      <c r="U2" s="4">
        <v>17</v>
      </c>
      <c r="V2" s="4">
        <v>18</v>
      </c>
      <c r="W2" s="4">
        <v>19</v>
      </c>
      <c r="X2" s="4">
        <v>20</v>
      </c>
      <c r="Y2" s="4">
        <v>21</v>
      </c>
      <c r="Z2" s="4">
        <v>22</v>
      </c>
      <c r="AA2" s="4">
        <v>23</v>
      </c>
      <c r="AB2" s="4">
        <v>24</v>
      </c>
      <c r="AC2" s="4">
        <v>25</v>
      </c>
      <c r="AD2" s="4">
        <v>26</v>
      </c>
      <c r="AE2" s="4">
        <v>27</v>
      </c>
      <c r="AF2" s="4">
        <v>28</v>
      </c>
      <c r="AG2" s="4">
        <v>29</v>
      </c>
      <c r="AH2" s="4">
        <v>30</v>
      </c>
      <c r="AI2" s="4">
        <v>31</v>
      </c>
    </row>
    <row r="3" spans="1:35" ht="15" customHeight="1" x14ac:dyDescent="0.2">
      <c r="A3" s="144" t="s">
        <v>1</v>
      </c>
      <c r="B3" s="146" t="s">
        <v>2</v>
      </c>
      <c r="C3" s="146" t="s">
        <v>3</v>
      </c>
      <c r="D3" s="129" t="s">
        <v>4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 t="s">
        <v>5</v>
      </c>
      <c r="S3" s="7"/>
      <c r="T3" s="7"/>
      <c r="U3" s="7"/>
      <c r="V3" s="7"/>
      <c r="W3" s="7"/>
      <c r="X3" s="7"/>
      <c r="Y3" s="7"/>
      <c r="Z3" s="9"/>
      <c r="AA3" s="7"/>
      <c r="AB3" s="7"/>
      <c r="AC3" s="7"/>
      <c r="AD3" s="7"/>
      <c r="AE3" s="7"/>
      <c r="AF3" s="7"/>
      <c r="AG3" s="191" t="s">
        <v>34</v>
      </c>
      <c r="AH3" s="7"/>
      <c r="AI3" s="7"/>
    </row>
    <row r="4" spans="1:35" ht="216" customHeight="1" thickBot="1" x14ac:dyDescent="0.25">
      <c r="A4" s="145"/>
      <c r="B4" s="147"/>
      <c r="C4" s="147"/>
      <c r="D4" s="130"/>
      <c r="E4" s="121" t="s">
        <v>6</v>
      </c>
      <c r="F4" s="122" t="s">
        <v>7</v>
      </c>
      <c r="G4" s="121" t="s">
        <v>8</v>
      </c>
      <c r="H4" s="121" t="s">
        <v>9</v>
      </c>
      <c r="I4" s="121" t="s">
        <v>10</v>
      </c>
      <c r="J4" s="121" t="s">
        <v>11</v>
      </c>
      <c r="K4" s="121" t="s">
        <v>12</v>
      </c>
      <c r="L4" s="121" t="s">
        <v>13</v>
      </c>
      <c r="M4" s="121" t="s">
        <v>14</v>
      </c>
      <c r="N4" s="121" t="s">
        <v>15</v>
      </c>
      <c r="O4" s="121" t="s">
        <v>16</v>
      </c>
      <c r="P4" s="121" t="s">
        <v>17</v>
      </c>
      <c r="Q4" s="121" t="s">
        <v>18</v>
      </c>
      <c r="R4" s="121" t="s">
        <v>19</v>
      </c>
      <c r="S4" s="121" t="s">
        <v>20</v>
      </c>
      <c r="T4" s="121" t="s">
        <v>21</v>
      </c>
      <c r="U4" s="121" t="s">
        <v>22</v>
      </c>
      <c r="V4" s="121" t="s">
        <v>23</v>
      </c>
      <c r="W4" s="121" t="s">
        <v>24</v>
      </c>
      <c r="X4" s="121" t="s">
        <v>25</v>
      </c>
      <c r="Y4" s="121" t="s">
        <v>26</v>
      </c>
      <c r="Z4" s="121" t="s">
        <v>27</v>
      </c>
      <c r="AA4" s="121" t="s">
        <v>28</v>
      </c>
      <c r="AB4" s="122" t="s">
        <v>29</v>
      </c>
      <c r="AC4" s="122" t="s">
        <v>30</v>
      </c>
      <c r="AD4" s="121" t="s">
        <v>31</v>
      </c>
      <c r="AE4" s="121" t="s">
        <v>32</v>
      </c>
      <c r="AF4" s="125" t="s">
        <v>33</v>
      </c>
      <c r="AG4" s="194"/>
      <c r="AH4" s="126" t="s">
        <v>35</v>
      </c>
      <c r="AI4" s="121" t="s">
        <v>36</v>
      </c>
    </row>
    <row r="5" spans="1:35" ht="15.75" thickBot="1" x14ac:dyDescent="0.3">
      <c r="A5" s="10" t="s">
        <v>37</v>
      </c>
      <c r="B5" s="11" t="s">
        <v>38</v>
      </c>
      <c r="C5" s="12" t="s">
        <v>39</v>
      </c>
      <c r="D5" s="13">
        <f>E5+F5+G5+H5+I5+J5+K5+L5+M5+N5+O5+P5+Q5+R5+S5+T5+U5+V5+W5+X5+Y5+Z5+AA5+AB5+AC5+AD5+AE5+AF5+AG5+AH5+AI5</f>
        <v>8366.2249999999985</v>
      </c>
      <c r="E5" s="13">
        <f>E8+E15+E26+E28+E31+E33+E35+E37+E39+E41+E43+E45+E47+E49+E51+E53+E55+E57+E59+E61+E63+E65</f>
        <v>26.25</v>
      </c>
      <c r="F5" s="13">
        <f t="shared" ref="F5:AI5" si="0">F8+F15+F26+F28+F31+F33+F35+F37+F39+F41+F43+F45+F47+F49+F51+F53+F55+F57+F59+F61+F63+F65</f>
        <v>520.51499999999999</v>
      </c>
      <c r="G5" s="13">
        <f t="shared" si="0"/>
        <v>1.3240000000000001</v>
      </c>
      <c r="H5" s="13">
        <f t="shared" si="0"/>
        <v>46.024000000000001</v>
      </c>
      <c r="I5" s="13">
        <f t="shared" si="0"/>
        <v>122.694</v>
      </c>
      <c r="J5" s="13">
        <f t="shared" si="0"/>
        <v>255.39499999999998</v>
      </c>
      <c r="K5" s="13">
        <f t="shared" si="0"/>
        <v>10.170999999999999</v>
      </c>
      <c r="L5" s="13">
        <f t="shared" si="0"/>
        <v>83.254000000000005</v>
      </c>
      <c r="M5" s="13">
        <f t="shared" si="0"/>
        <v>419.66</v>
      </c>
      <c r="N5" s="13">
        <f t="shared" si="0"/>
        <v>2.6469999999999998</v>
      </c>
      <c r="O5" s="13">
        <f t="shared" si="0"/>
        <v>2.6469999999999998</v>
      </c>
      <c r="P5" s="13">
        <f t="shared" si="0"/>
        <v>378.98399999999998</v>
      </c>
      <c r="Q5" s="13">
        <f t="shared" si="0"/>
        <v>811.81099999999992</v>
      </c>
      <c r="R5" s="13">
        <f t="shared" si="0"/>
        <v>237.92100000000002</v>
      </c>
      <c r="S5" s="13">
        <f t="shared" si="0"/>
        <v>160.74700000000001</v>
      </c>
      <c r="T5" s="13">
        <f t="shared" si="0"/>
        <v>150.42100000000002</v>
      </c>
      <c r="U5" s="13">
        <f t="shared" si="0"/>
        <v>307.99699999999996</v>
      </c>
      <c r="V5" s="13">
        <f t="shared" si="0"/>
        <v>149.09700000000001</v>
      </c>
      <c r="W5" s="13">
        <f t="shared" si="0"/>
        <v>309.54699999999997</v>
      </c>
      <c r="X5" s="13">
        <f t="shared" si="0"/>
        <v>2.6469999999999998</v>
      </c>
      <c r="Y5" s="13">
        <f t="shared" si="0"/>
        <v>190.125</v>
      </c>
      <c r="Z5" s="13">
        <f>Z8+Z15+Z26+Z28+Z31+Z33+Z35+Z37+Z39+Z41+Z43+Z45+Z47+Z49+Z51+Z53+Z55+Z57+Z59+Z61+Z63+Z65</f>
        <v>1485.2360000000001</v>
      </c>
      <c r="AA5" s="13">
        <f t="shared" si="0"/>
        <v>45.021999999999998</v>
      </c>
      <c r="AB5" s="13">
        <f t="shared" si="0"/>
        <v>1046.4859999999999</v>
      </c>
      <c r="AC5" s="13">
        <f t="shared" si="0"/>
        <v>264.84699999999998</v>
      </c>
      <c r="AD5" s="13">
        <f t="shared" si="0"/>
        <v>297.62200000000001</v>
      </c>
      <c r="AE5" s="13">
        <f t="shared" si="0"/>
        <v>1.325</v>
      </c>
      <c r="AF5" s="13">
        <f t="shared" si="0"/>
        <v>169.947</v>
      </c>
      <c r="AG5" s="80">
        <f t="shared" si="0"/>
        <v>325.46800000000002</v>
      </c>
      <c r="AH5" s="13">
        <f t="shared" si="0"/>
        <v>507.84699999999998</v>
      </c>
      <c r="AI5" s="13">
        <f t="shared" si="0"/>
        <v>32.546999999999997</v>
      </c>
    </row>
    <row r="6" spans="1:35" s="18" customFormat="1" ht="15" x14ac:dyDescent="0.25">
      <c r="A6" s="131">
        <v>1</v>
      </c>
      <c r="B6" s="14" t="s">
        <v>40</v>
      </c>
      <c r="C6" s="15" t="s">
        <v>41</v>
      </c>
      <c r="D6" s="16">
        <f>E6+F6+G6+H6+I6+J6+K6+L6+M6+N6+O6+P6+Q6+R6+S6+T6+U6+V6+W6+X6+Y6+Z6+AA6+AB6+AC6+AD6+AE6+AF6+AG6+AH6+AI6</f>
        <v>3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>
        <v>1</v>
      </c>
      <c r="R6" s="17">
        <v>0</v>
      </c>
      <c r="S6" s="17">
        <v>0</v>
      </c>
      <c r="T6" s="17"/>
      <c r="U6" s="17">
        <v>1</v>
      </c>
      <c r="V6" s="17"/>
      <c r="W6" s="17"/>
      <c r="X6" s="17"/>
      <c r="Y6" s="17">
        <v>1</v>
      </c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s="24" customFormat="1" ht="15" x14ac:dyDescent="0.25">
      <c r="A7" s="132"/>
      <c r="B7" s="19"/>
      <c r="C7" s="20" t="s">
        <v>42</v>
      </c>
      <c r="D7" s="21">
        <f t="shared" ref="D7:D70" si="1">E7+F7+G7+H7+I7+J7+K7+L7+M7+N7+O7+P7+Q7+R7+S7+T7+U7+V7+W7+X7+Y7+Z7+AA7+AB7+AC7+AD7+AE7+AF7+AG7+AH7+AI7</f>
        <v>0.60000000000000009</v>
      </c>
      <c r="E7" s="22">
        <f t="shared" ref="E7:V8" si="2">E9+E11</f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2">
        <f t="shared" si="2"/>
        <v>0</v>
      </c>
      <c r="K7" s="23">
        <f t="shared" si="2"/>
        <v>0</v>
      </c>
      <c r="L7" s="23">
        <f t="shared" si="2"/>
        <v>0</v>
      </c>
      <c r="M7" s="23">
        <f t="shared" si="2"/>
        <v>0</v>
      </c>
      <c r="N7" s="22">
        <f t="shared" si="2"/>
        <v>0</v>
      </c>
      <c r="O7" s="22">
        <f t="shared" si="2"/>
        <v>0</v>
      </c>
      <c r="P7" s="22">
        <f t="shared" si="2"/>
        <v>0</v>
      </c>
      <c r="Q7" s="22">
        <f t="shared" si="2"/>
        <v>0.2</v>
      </c>
      <c r="R7" s="22">
        <f t="shared" si="2"/>
        <v>0</v>
      </c>
      <c r="S7" s="22">
        <f t="shared" si="2"/>
        <v>0</v>
      </c>
      <c r="T7" s="22">
        <f t="shared" si="2"/>
        <v>0</v>
      </c>
      <c r="U7" s="22">
        <f t="shared" si="2"/>
        <v>0.2</v>
      </c>
      <c r="V7" s="22">
        <f t="shared" si="2"/>
        <v>0</v>
      </c>
      <c r="W7" s="22">
        <f>W9+W11</f>
        <v>0</v>
      </c>
      <c r="X7" s="22">
        <f t="shared" ref="X7:AI8" si="3">X9+X11</f>
        <v>0</v>
      </c>
      <c r="Y7" s="22">
        <f t="shared" si="3"/>
        <v>0.2</v>
      </c>
      <c r="Z7" s="22">
        <f t="shared" si="3"/>
        <v>0</v>
      </c>
      <c r="AA7" s="22">
        <f t="shared" si="3"/>
        <v>0</v>
      </c>
      <c r="AB7" s="22">
        <f t="shared" si="3"/>
        <v>0</v>
      </c>
      <c r="AC7" s="22">
        <f t="shared" si="3"/>
        <v>0</v>
      </c>
      <c r="AD7" s="22">
        <f t="shared" si="3"/>
        <v>0</v>
      </c>
      <c r="AE7" s="22">
        <f t="shared" si="3"/>
        <v>0</v>
      </c>
      <c r="AF7" s="23">
        <f t="shared" si="3"/>
        <v>0</v>
      </c>
      <c r="AG7" s="23">
        <f t="shared" si="3"/>
        <v>0</v>
      </c>
      <c r="AH7" s="22">
        <f t="shared" si="3"/>
        <v>0</v>
      </c>
      <c r="AI7" s="23">
        <f t="shared" si="3"/>
        <v>0</v>
      </c>
    </row>
    <row r="8" spans="1:35" s="24" customFormat="1" ht="15" x14ac:dyDescent="0.25">
      <c r="A8" s="133"/>
      <c r="B8" s="25" t="s">
        <v>43</v>
      </c>
      <c r="C8" s="20" t="s">
        <v>39</v>
      </c>
      <c r="D8" s="21">
        <f t="shared" si="1"/>
        <v>476.70000000000005</v>
      </c>
      <c r="E8" s="22">
        <f t="shared" si="2"/>
        <v>0</v>
      </c>
      <c r="F8" s="22">
        <f t="shared" si="2"/>
        <v>0</v>
      </c>
      <c r="G8" s="22">
        <f t="shared" si="2"/>
        <v>0</v>
      </c>
      <c r="H8" s="22">
        <f t="shared" si="2"/>
        <v>0</v>
      </c>
      <c r="I8" s="22">
        <f t="shared" si="2"/>
        <v>0</v>
      </c>
      <c r="J8" s="22">
        <f t="shared" si="2"/>
        <v>0</v>
      </c>
      <c r="K8" s="23">
        <f t="shared" si="2"/>
        <v>0</v>
      </c>
      <c r="L8" s="23">
        <f t="shared" si="2"/>
        <v>0</v>
      </c>
      <c r="M8" s="23">
        <f t="shared" si="2"/>
        <v>0</v>
      </c>
      <c r="N8" s="22">
        <f t="shared" si="2"/>
        <v>0</v>
      </c>
      <c r="O8" s="22">
        <f t="shared" si="2"/>
        <v>0</v>
      </c>
      <c r="P8" s="22">
        <f t="shared" si="2"/>
        <v>0</v>
      </c>
      <c r="Q8" s="22">
        <f t="shared" si="2"/>
        <v>158.9</v>
      </c>
      <c r="R8" s="22">
        <f t="shared" si="2"/>
        <v>0</v>
      </c>
      <c r="S8" s="22">
        <f t="shared" si="2"/>
        <v>0</v>
      </c>
      <c r="T8" s="22">
        <f t="shared" si="2"/>
        <v>0</v>
      </c>
      <c r="U8" s="22">
        <f t="shared" si="2"/>
        <v>158.9</v>
      </c>
      <c r="V8" s="22">
        <f t="shared" si="2"/>
        <v>0</v>
      </c>
      <c r="W8" s="22">
        <f>W10+W12</f>
        <v>0</v>
      </c>
      <c r="X8" s="22">
        <f t="shared" si="3"/>
        <v>0</v>
      </c>
      <c r="Y8" s="22">
        <f t="shared" si="3"/>
        <v>158.9</v>
      </c>
      <c r="Z8" s="22">
        <f t="shared" si="3"/>
        <v>0</v>
      </c>
      <c r="AA8" s="22">
        <f t="shared" si="3"/>
        <v>0</v>
      </c>
      <c r="AB8" s="22">
        <f t="shared" si="3"/>
        <v>0</v>
      </c>
      <c r="AC8" s="22">
        <f t="shared" si="3"/>
        <v>0</v>
      </c>
      <c r="AD8" s="22">
        <f t="shared" si="3"/>
        <v>0</v>
      </c>
      <c r="AE8" s="22">
        <f t="shared" si="3"/>
        <v>0</v>
      </c>
      <c r="AF8" s="23">
        <f t="shared" si="3"/>
        <v>0</v>
      </c>
      <c r="AG8" s="23">
        <f t="shared" si="3"/>
        <v>0</v>
      </c>
      <c r="AH8" s="22">
        <f t="shared" si="3"/>
        <v>0</v>
      </c>
      <c r="AI8" s="23">
        <f t="shared" si="3"/>
        <v>0</v>
      </c>
    </row>
    <row r="9" spans="1:35" s="24" customFormat="1" ht="15" x14ac:dyDescent="0.25">
      <c r="A9" s="142" t="s">
        <v>44</v>
      </c>
      <c r="B9" s="136" t="s">
        <v>45</v>
      </c>
      <c r="C9" s="26" t="s">
        <v>42</v>
      </c>
      <c r="D9" s="27">
        <f t="shared" si="1"/>
        <v>0</v>
      </c>
      <c r="E9" s="28"/>
      <c r="F9" s="28"/>
      <c r="G9" s="28"/>
      <c r="H9" s="28"/>
      <c r="I9" s="28"/>
      <c r="J9" s="28"/>
      <c r="K9" s="28"/>
      <c r="L9" s="29"/>
      <c r="M9" s="29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30"/>
    </row>
    <row r="10" spans="1:35" s="24" customFormat="1" ht="15" x14ac:dyDescent="0.25">
      <c r="A10" s="143"/>
      <c r="B10" s="137"/>
      <c r="C10" s="26" t="s">
        <v>39</v>
      </c>
      <c r="D10" s="27">
        <f t="shared" si="1"/>
        <v>0</v>
      </c>
      <c r="E10" s="28"/>
      <c r="F10" s="28"/>
      <c r="G10" s="28"/>
      <c r="H10" s="28"/>
      <c r="I10" s="28"/>
      <c r="J10" s="28"/>
      <c r="K10" s="28"/>
      <c r="L10" s="29"/>
      <c r="M10" s="29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30"/>
    </row>
    <row r="11" spans="1:35" s="24" customFormat="1" ht="15" x14ac:dyDescent="0.25">
      <c r="A11" s="134" t="s">
        <v>46</v>
      </c>
      <c r="B11" s="136" t="s">
        <v>47</v>
      </c>
      <c r="C11" s="26" t="s">
        <v>42</v>
      </c>
      <c r="D11" s="27">
        <f t="shared" si="1"/>
        <v>0.60000000000000009</v>
      </c>
      <c r="E11" s="31"/>
      <c r="F11" s="31"/>
      <c r="G11" s="31"/>
      <c r="H11" s="31"/>
      <c r="I11" s="31"/>
      <c r="J11" s="31"/>
      <c r="K11" s="32"/>
      <c r="L11" s="31"/>
      <c r="M11" s="31"/>
      <c r="N11" s="31"/>
      <c r="O11" s="31"/>
      <c r="P11" s="31"/>
      <c r="Q11" s="32">
        <v>0.2</v>
      </c>
      <c r="R11" s="31"/>
      <c r="S11" s="31"/>
      <c r="T11" s="31"/>
      <c r="U11" s="32">
        <v>0.2</v>
      </c>
      <c r="V11" s="31"/>
      <c r="W11" s="31"/>
      <c r="X11" s="31"/>
      <c r="Y11" s="32">
        <v>0.2</v>
      </c>
      <c r="Z11" s="31"/>
      <c r="AA11" s="31"/>
      <c r="AB11" s="31"/>
      <c r="AC11" s="31"/>
      <c r="AD11" s="31"/>
      <c r="AE11" s="31"/>
      <c r="AF11" s="32"/>
      <c r="AG11" s="32"/>
      <c r="AH11" s="31"/>
      <c r="AI11" s="31"/>
    </row>
    <row r="12" spans="1:35" s="24" customFormat="1" ht="15" x14ac:dyDescent="0.25">
      <c r="A12" s="135"/>
      <c r="B12" s="137"/>
      <c r="C12" s="26" t="s">
        <v>39</v>
      </c>
      <c r="D12" s="27">
        <f t="shared" si="1"/>
        <v>476.70000000000005</v>
      </c>
      <c r="E12" s="31"/>
      <c r="F12" s="31"/>
      <c r="G12" s="31"/>
      <c r="H12" s="31"/>
      <c r="I12" s="31"/>
      <c r="J12" s="31"/>
      <c r="K12" s="32"/>
      <c r="L12" s="31"/>
      <c r="M12" s="31"/>
      <c r="N12" s="31"/>
      <c r="O12" s="31"/>
      <c r="P12" s="31"/>
      <c r="Q12" s="32">
        <v>158.9</v>
      </c>
      <c r="R12" s="31"/>
      <c r="S12" s="31"/>
      <c r="T12" s="31"/>
      <c r="U12" s="32">
        <v>158.9</v>
      </c>
      <c r="V12" s="31"/>
      <c r="W12" s="31"/>
      <c r="X12" s="31"/>
      <c r="Y12" s="32">
        <v>158.9</v>
      </c>
      <c r="Z12" s="31"/>
      <c r="AA12" s="31"/>
      <c r="AB12" s="31"/>
      <c r="AC12" s="31"/>
      <c r="AD12" s="31"/>
      <c r="AE12" s="31"/>
      <c r="AF12" s="32"/>
      <c r="AG12" s="32"/>
      <c r="AH12" s="31"/>
      <c r="AI12" s="31"/>
    </row>
    <row r="13" spans="1:35" s="24" customFormat="1" ht="23.45" customHeight="1" thickBot="1" x14ac:dyDescent="0.3">
      <c r="A13" s="120" t="s">
        <v>48</v>
      </c>
      <c r="B13" s="34" t="s">
        <v>49</v>
      </c>
      <c r="C13" s="35" t="s">
        <v>39</v>
      </c>
      <c r="D13" s="36">
        <f t="shared" si="1"/>
        <v>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s="24" customFormat="1" ht="15" customHeight="1" x14ac:dyDescent="0.25">
      <c r="A14" s="138" t="s">
        <v>50</v>
      </c>
      <c r="B14" s="140" t="s">
        <v>51</v>
      </c>
      <c r="C14" s="38" t="s">
        <v>41</v>
      </c>
      <c r="D14" s="16">
        <f t="shared" si="1"/>
        <v>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35" s="24" customFormat="1" ht="15.75" thickBot="1" x14ac:dyDescent="0.3">
      <c r="A15" s="139"/>
      <c r="B15" s="141"/>
      <c r="C15" s="40" t="s">
        <v>39</v>
      </c>
      <c r="D15" s="27">
        <f t="shared" si="1"/>
        <v>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</row>
    <row r="16" spans="1:35" s="24" customFormat="1" ht="15" hidden="1" customHeight="1" x14ac:dyDescent="0.25">
      <c r="A16" s="148" t="s">
        <v>52</v>
      </c>
      <c r="B16" s="149" t="s">
        <v>53</v>
      </c>
      <c r="C16" s="26" t="s">
        <v>54</v>
      </c>
      <c r="D16" s="27">
        <f t="shared" si="1"/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</row>
    <row r="17" spans="1:35" s="24" customFormat="1" ht="15" hidden="1" customHeight="1" x14ac:dyDescent="0.25">
      <c r="A17" s="139"/>
      <c r="B17" s="150"/>
      <c r="C17" s="26" t="s">
        <v>39</v>
      </c>
      <c r="D17" s="27">
        <f t="shared" si="1"/>
        <v>0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 s="24" customFormat="1" ht="15" hidden="1" customHeight="1" x14ac:dyDescent="0.25">
      <c r="A18" s="148" t="s">
        <v>55</v>
      </c>
      <c r="B18" s="151" t="s">
        <v>56</v>
      </c>
      <c r="C18" s="26" t="s">
        <v>57</v>
      </c>
      <c r="D18" s="27">
        <f t="shared" si="1"/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35" s="24" customFormat="1" ht="18.600000000000001" hidden="1" customHeight="1" x14ac:dyDescent="0.25">
      <c r="A19" s="139"/>
      <c r="B19" s="152"/>
      <c r="C19" s="26" t="s">
        <v>39</v>
      </c>
      <c r="D19" s="27">
        <f t="shared" si="1"/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 s="24" customFormat="1" ht="15" hidden="1" customHeight="1" x14ac:dyDescent="0.25">
      <c r="A20" s="148" t="s">
        <v>58</v>
      </c>
      <c r="B20" s="151" t="s">
        <v>59</v>
      </c>
      <c r="C20" s="26" t="s">
        <v>57</v>
      </c>
      <c r="D20" s="27">
        <f t="shared" si="1"/>
        <v>0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</row>
    <row r="21" spans="1:35" s="24" customFormat="1" ht="15" hidden="1" customHeight="1" x14ac:dyDescent="0.25">
      <c r="A21" s="139"/>
      <c r="B21" s="152"/>
      <c r="C21" s="26" t="s">
        <v>39</v>
      </c>
      <c r="D21" s="27">
        <f t="shared" si="1"/>
        <v>0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</row>
    <row r="22" spans="1:35" s="24" customFormat="1" ht="15" hidden="1" customHeight="1" x14ac:dyDescent="0.25">
      <c r="A22" s="148" t="s">
        <v>60</v>
      </c>
      <c r="B22" s="149" t="s">
        <v>61</v>
      </c>
      <c r="C22" s="26" t="s">
        <v>62</v>
      </c>
      <c r="D22" s="27">
        <f t="shared" si="1"/>
        <v>0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</row>
    <row r="23" spans="1:35" s="24" customFormat="1" ht="15" hidden="1" customHeight="1" x14ac:dyDescent="0.25">
      <c r="A23" s="139"/>
      <c r="B23" s="150"/>
      <c r="C23" s="26" t="s">
        <v>39</v>
      </c>
      <c r="D23" s="27">
        <f t="shared" si="1"/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 s="24" customFormat="1" ht="22.9" hidden="1" customHeight="1" x14ac:dyDescent="0.25">
      <c r="A24" s="43" t="s">
        <v>63</v>
      </c>
      <c r="B24" s="44" t="s">
        <v>64</v>
      </c>
      <c r="C24" s="45" t="s">
        <v>39</v>
      </c>
      <c r="D24" s="27">
        <f t="shared" si="1"/>
        <v>0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 s="24" customFormat="1" ht="15" x14ac:dyDescent="0.25">
      <c r="A25" s="153" t="s">
        <v>65</v>
      </c>
      <c r="B25" s="155" t="s">
        <v>66</v>
      </c>
      <c r="C25" s="46" t="s">
        <v>67</v>
      </c>
      <c r="D25" s="27">
        <f t="shared" si="1"/>
        <v>1.7200000000000002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29">
        <v>0.1</v>
      </c>
      <c r="S25" s="29">
        <v>0.12</v>
      </c>
      <c r="T25" s="47">
        <v>0.1</v>
      </c>
      <c r="U25" s="29">
        <v>0.1</v>
      </c>
      <c r="V25" s="29">
        <v>0.1</v>
      </c>
      <c r="W25" s="28"/>
      <c r="X25" s="28"/>
      <c r="Y25" s="28"/>
      <c r="Z25" s="29">
        <v>0.6</v>
      </c>
      <c r="AA25" s="28"/>
      <c r="AB25" s="29">
        <v>0.6</v>
      </c>
      <c r="AC25" s="28"/>
      <c r="AD25" s="28"/>
      <c r="AE25" s="28"/>
      <c r="AF25" s="28"/>
      <c r="AG25" s="29"/>
      <c r="AH25" s="28"/>
      <c r="AI25" s="28"/>
    </row>
    <row r="26" spans="1:35" s="24" customFormat="1" ht="15.75" thickBot="1" x14ac:dyDescent="0.3">
      <c r="A26" s="154"/>
      <c r="B26" s="156"/>
      <c r="C26" s="48" t="s">
        <v>39</v>
      </c>
      <c r="D26" s="36">
        <f t="shared" si="1"/>
        <v>1001.4099999999999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/>
      <c r="R26" s="50">
        <v>58.22</v>
      </c>
      <c r="S26" s="50">
        <v>69.87</v>
      </c>
      <c r="T26" s="36">
        <v>58.22</v>
      </c>
      <c r="U26" s="50">
        <v>58.22</v>
      </c>
      <c r="V26" s="50">
        <v>58.22</v>
      </c>
      <c r="W26" s="49"/>
      <c r="X26" s="49"/>
      <c r="Y26" s="49"/>
      <c r="Z26" s="50">
        <v>349.33</v>
      </c>
      <c r="AA26" s="49"/>
      <c r="AB26" s="50">
        <v>349.33</v>
      </c>
      <c r="AC26" s="49"/>
      <c r="AD26" s="51"/>
      <c r="AE26" s="49"/>
      <c r="AF26" s="49"/>
      <c r="AG26" s="49"/>
      <c r="AH26" s="49"/>
      <c r="AI26" s="49"/>
    </row>
    <row r="27" spans="1:35" s="24" customFormat="1" ht="15" x14ac:dyDescent="0.25">
      <c r="A27" s="153" t="s">
        <v>68</v>
      </c>
      <c r="B27" s="155" t="s">
        <v>69</v>
      </c>
      <c r="C27" s="52" t="s">
        <v>42</v>
      </c>
      <c r="D27" s="53">
        <f t="shared" si="1"/>
        <v>0.2</v>
      </c>
      <c r="E27" s="54"/>
      <c r="F27" s="54"/>
      <c r="G27" s="54"/>
      <c r="H27" s="54"/>
      <c r="I27" s="55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6"/>
      <c r="U27" s="54"/>
      <c r="V27" s="54"/>
      <c r="W27" s="54"/>
      <c r="X27" s="54"/>
      <c r="Y27" s="54"/>
      <c r="Z27" s="55"/>
      <c r="AA27" s="54">
        <v>0.2</v>
      </c>
      <c r="AB27" s="54"/>
      <c r="AC27" s="54"/>
      <c r="AD27" s="54"/>
      <c r="AE27" s="54"/>
      <c r="AF27" s="54"/>
      <c r="AG27" s="54"/>
      <c r="AH27" s="54"/>
      <c r="AI27" s="54"/>
    </row>
    <row r="28" spans="1:35" s="24" customFormat="1" ht="15.75" thickBot="1" x14ac:dyDescent="0.3">
      <c r="A28" s="154"/>
      <c r="B28" s="156"/>
      <c r="C28" s="45" t="s">
        <v>39</v>
      </c>
      <c r="D28" s="36">
        <f t="shared" si="1"/>
        <v>42.375</v>
      </c>
      <c r="E28" s="50"/>
      <c r="F28" s="50"/>
      <c r="G28" s="50"/>
      <c r="H28" s="50"/>
      <c r="I28" s="51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36"/>
      <c r="U28" s="50"/>
      <c r="V28" s="50"/>
      <c r="W28" s="50"/>
      <c r="X28" s="50"/>
      <c r="Y28" s="50"/>
      <c r="Z28" s="51"/>
      <c r="AA28" s="50">
        <v>42.375</v>
      </c>
      <c r="AB28" s="50"/>
      <c r="AC28" s="50"/>
      <c r="AD28" s="50"/>
      <c r="AE28" s="50"/>
      <c r="AF28" s="50"/>
      <c r="AG28" s="50"/>
      <c r="AH28" s="50"/>
      <c r="AI28" s="50"/>
    </row>
    <row r="29" spans="1:35" s="24" customFormat="1" ht="15" x14ac:dyDescent="0.25">
      <c r="A29" s="153" t="s">
        <v>70</v>
      </c>
      <c r="B29" s="158" t="s">
        <v>71</v>
      </c>
      <c r="C29" s="46" t="s">
        <v>42</v>
      </c>
      <c r="D29" s="53">
        <f t="shared" si="1"/>
        <v>3.2960000000000003</v>
      </c>
      <c r="E29" s="39"/>
      <c r="F29" s="39">
        <v>0.41199999999999998</v>
      </c>
      <c r="G29" s="39"/>
      <c r="H29" s="39"/>
      <c r="I29" s="39"/>
      <c r="J29" s="39">
        <v>0.128</v>
      </c>
      <c r="K29" s="39"/>
      <c r="L29" s="39"/>
      <c r="M29" s="39">
        <v>9.1999999999999998E-2</v>
      </c>
      <c r="N29" s="39"/>
      <c r="O29" s="57"/>
      <c r="P29" s="57"/>
      <c r="Q29" s="57">
        <v>0.21</v>
      </c>
      <c r="R29" s="57"/>
      <c r="S29" s="57"/>
      <c r="T29" s="57"/>
      <c r="U29" s="57"/>
      <c r="V29" s="57"/>
      <c r="W29" s="56">
        <v>0.14199999999999999</v>
      </c>
      <c r="X29" s="57"/>
      <c r="Y29" s="39"/>
      <c r="Z29" s="56">
        <v>0.86699999999999999</v>
      </c>
      <c r="AA29" s="57"/>
      <c r="AB29" s="57">
        <v>0.33</v>
      </c>
      <c r="AC29" s="57">
        <v>0.124</v>
      </c>
      <c r="AD29" s="39">
        <v>0.19800000000000001</v>
      </c>
      <c r="AE29" s="39"/>
      <c r="AF29" s="39"/>
      <c r="AG29" s="39">
        <v>0.122</v>
      </c>
      <c r="AH29" s="39">
        <v>0.67100000000000004</v>
      </c>
      <c r="AI29" s="57"/>
    </row>
    <row r="30" spans="1:35" s="24" customFormat="1" ht="15" x14ac:dyDescent="0.25">
      <c r="A30" s="157"/>
      <c r="B30" s="159"/>
      <c r="C30" s="26" t="s">
        <v>72</v>
      </c>
      <c r="D30" s="58">
        <f t="shared" si="1"/>
        <v>21</v>
      </c>
      <c r="E30" s="41"/>
      <c r="F30" s="41">
        <v>1</v>
      </c>
      <c r="G30" s="41"/>
      <c r="H30" s="41"/>
      <c r="I30" s="41"/>
      <c r="J30" s="41">
        <v>2</v>
      </c>
      <c r="K30" s="41"/>
      <c r="L30" s="41"/>
      <c r="M30" s="41">
        <v>2</v>
      </c>
      <c r="N30" s="41"/>
      <c r="O30" s="59"/>
      <c r="P30" s="59"/>
      <c r="Q30" s="59">
        <v>3</v>
      </c>
      <c r="R30" s="59"/>
      <c r="S30" s="59"/>
      <c r="T30" s="59"/>
      <c r="U30" s="59"/>
      <c r="V30" s="59"/>
      <c r="W30" s="41">
        <v>2</v>
      </c>
      <c r="X30" s="59"/>
      <c r="Y30" s="41"/>
      <c r="Z30" s="41">
        <v>2</v>
      </c>
      <c r="AA30" s="59"/>
      <c r="AB30" s="59">
        <v>0</v>
      </c>
      <c r="AC30" s="59">
        <v>2</v>
      </c>
      <c r="AD30" s="41">
        <v>3</v>
      </c>
      <c r="AE30" s="41"/>
      <c r="AF30" s="41"/>
      <c r="AG30" s="41">
        <v>2</v>
      </c>
      <c r="AH30" s="41">
        <v>2</v>
      </c>
      <c r="AI30" s="59"/>
    </row>
    <row r="31" spans="1:35" s="24" customFormat="1" ht="15.75" thickBot="1" x14ac:dyDescent="0.3">
      <c r="A31" s="154"/>
      <c r="B31" s="160"/>
      <c r="C31" s="48" t="s">
        <v>39</v>
      </c>
      <c r="D31" s="36">
        <f t="shared" si="1"/>
        <v>3698.0059999999999</v>
      </c>
      <c r="E31" s="60"/>
      <c r="F31" s="36">
        <v>390.4</v>
      </c>
      <c r="G31" s="60"/>
      <c r="H31" s="60"/>
      <c r="I31" s="36"/>
      <c r="J31" s="36">
        <v>220.1</v>
      </c>
      <c r="K31" s="60"/>
      <c r="L31" s="36"/>
      <c r="M31" s="36">
        <v>224.3</v>
      </c>
      <c r="N31" s="36"/>
      <c r="O31" s="61"/>
      <c r="P31" s="61"/>
      <c r="Q31" s="61">
        <v>342</v>
      </c>
      <c r="R31" s="61"/>
      <c r="S31" s="61"/>
      <c r="T31" s="61"/>
      <c r="U31" s="61"/>
      <c r="V31" s="61"/>
      <c r="W31" s="36">
        <v>292</v>
      </c>
      <c r="X31" s="61"/>
      <c r="Y31" s="36"/>
      <c r="Z31" s="36">
        <v>801.5</v>
      </c>
      <c r="AA31" s="61"/>
      <c r="AB31" s="61">
        <v>304.7</v>
      </c>
      <c r="AC31" s="61">
        <v>200.1</v>
      </c>
      <c r="AD31" s="36">
        <v>273.30599999999998</v>
      </c>
      <c r="AE31" s="60"/>
      <c r="AF31" s="36"/>
      <c r="AG31" s="36">
        <v>187.1</v>
      </c>
      <c r="AH31" s="36">
        <v>462.5</v>
      </c>
      <c r="AI31" s="61"/>
    </row>
    <row r="32" spans="1:35" s="24" customFormat="1" ht="15" customHeight="1" x14ac:dyDescent="0.25">
      <c r="A32" s="153" t="s">
        <v>73</v>
      </c>
      <c r="B32" s="158" t="s">
        <v>74</v>
      </c>
      <c r="C32" s="52" t="s">
        <v>42</v>
      </c>
      <c r="D32" s="53">
        <f t="shared" si="1"/>
        <v>0</v>
      </c>
      <c r="E32" s="55"/>
      <c r="F32" s="55"/>
      <c r="G32" s="55"/>
      <c r="H32" s="55"/>
      <c r="I32" s="55"/>
      <c r="J32" s="55"/>
      <c r="K32" s="54"/>
      <c r="L32" s="55"/>
      <c r="M32" s="55"/>
      <c r="N32" s="55"/>
      <c r="O32" s="56"/>
      <c r="P32" s="54"/>
      <c r="Q32" s="54"/>
      <c r="R32" s="55"/>
      <c r="S32" s="54"/>
      <c r="T32" s="56"/>
      <c r="U32" s="54"/>
      <c r="V32" s="55"/>
      <c r="W32" s="54"/>
      <c r="X32" s="55"/>
      <c r="Y32" s="55"/>
      <c r="Z32" s="54"/>
      <c r="AA32" s="55"/>
      <c r="AB32" s="55"/>
      <c r="AC32" s="55"/>
      <c r="AD32" s="55"/>
      <c r="AE32" s="55"/>
      <c r="AF32" s="55"/>
      <c r="AG32" s="55"/>
      <c r="AH32" s="55"/>
      <c r="AI32" s="55"/>
    </row>
    <row r="33" spans="1:35" s="24" customFormat="1" ht="15.75" thickBot="1" x14ac:dyDescent="0.3">
      <c r="A33" s="154"/>
      <c r="B33" s="160"/>
      <c r="C33" s="45" t="s">
        <v>39</v>
      </c>
      <c r="D33" s="36">
        <f t="shared" si="1"/>
        <v>0</v>
      </c>
      <c r="E33" s="51"/>
      <c r="F33" s="51"/>
      <c r="G33" s="51"/>
      <c r="H33" s="51"/>
      <c r="I33" s="51"/>
      <c r="J33" s="51"/>
      <c r="K33" s="50"/>
      <c r="L33" s="51"/>
      <c r="M33" s="51"/>
      <c r="N33" s="51"/>
      <c r="O33" s="50"/>
      <c r="P33" s="50"/>
      <c r="Q33" s="50"/>
      <c r="R33" s="50"/>
      <c r="S33" s="50"/>
      <c r="T33" s="36"/>
      <c r="U33" s="50"/>
      <c r="V33" s="51"/>
      <c r="W33" s="50"/>
      <c r="X33" s="51"/>
      <c r="Y33" s="51"/>
      <c r="Z33" s="50"/>
      <c r="AA33" s="51"/>
      <c r="AB33" s="51"/>
      <c r="AC33" s="51"/>
      <c r="AD33" s="51"/>
      <c r="AE33" s="51"/>
      <c r="AF33" s="50"/>
      <c r="AG33" s="51"/>
      <c r="AH33" s="51"/>
      <c r="AI33" s="51"/>
    </row>
    <row r="34" spans="1:35" s="24" customFormat="1" ht="15" customHeight="1" x14ac:dyDescent="0.25">
      <c r="A34" s="153" t="s">
        <v>75</v>
      </c>
      <c r="B34" s="158" t="s">
        <v>76</v>
      </c>
      <c r="C34" s="46" t="s">
        <v>42</v>
      </c>
      <c r="D34" s="53">
        <f t="shared" si="1"/>
        <v>0.39300000000000013</v>
      </c>
      <c r="E34" s="55"/>
      <c r="F34" s="54">
        <v>0.02</v>
      </c>
      <c r="G34" s="55"/>
      <c r="H34" s="55"/>
      <c r="I34" s="54"/>
      <c r="J34" s="55"/>
      <c r="K34" s="54"/>
      <c r="L34" s="54"/>
      <c r="M34" s="54">
        <v>3.2000000000000001E-2</v>
      </c>
      <c r="N34" s="55"/>
      <c r="O34" s="54"/>
      <c r="P34" s="54">
        <v>2.4E-2</v>
      </c>
      <c r="Q34" s="54"/>
      <c r="R34" s="54"/>
      <c r="S34" s="54"/>
      <c r="T34" s="54"/>
      <c r="U34" s="54"/>
      <c r="V34" s="54"/>
      <c r="W34" s="54">
        <v>8.0000000000000002E-3</v>
      </c>
      <c r="X34" s="54"/>
      <c r="Y34" s="54">
        <v>1.6E-2</v>
      </c>
      <c r="Z34" s="54">
        <v>0.1</v>
      </c>
      <c r="AA34" s="55"/>
      <c r="AB34" s="54">
        <v>0.1</v>
      </c>
      <c r="AC34" s="54">
        <v>1.6E-2</v>
      </c>
      <c r="AD34" s="54"/>
      <c r="AE34" s="54"/>
      <c r="AF34" s="54">
        <v>0.02</v>
      </c>
      <c r="AG34" s="54">
        <v>2.5000000000000001E-2</v>
      </c>
      <c r="AH34" s="54">
        <v>1.6E-2</v>
      </c>
      <c r="AI34" s="54">
        <v>1.6E-2</v>
      </c>
    </row>
    <row r="35" spans="1:35" s="24" customFormat="1" ht="18" customHeight="1" thickBot="1" x14ac:dyDescent="0.3">
      <c r="A35" s="154"/>
      <c r="B35" s="160"/>
      <c r="C35" s="45" t="s">
        <v>39</v>
      </c>
      <c r="D35" s="36">
        <f t="shared" si="1"/>
        <v>734.26299999999992</v>
      </c>
      <c r="E35" s="51"/>
      <c r="F35" s="50">
        <v>37.299999999999997</v>
      </c>
      <c r="G35" s="51"/>
      <c r="H35" s="51"/>
      <c r="I35" s="50"/>
      <c r="J35" s="51"/>
      <c r="K35" s="50"/>
      <c r="L35" s="50"/>
      <c r="M35" s="50">
        <v>59.8</v>
      </c>
      <c r="N35" s="51"/>
      <c r="O35" s="50"/>
      <c r="P35" s="50">
        <v>44.863</v>
      </c>
      <c r="Q35" s="50"/>
      <c r="R35" s="50"/>
      <c r="S35" s="50"/>
      <c r="T35" s="50"/>
      <c r="U35" s="50"/>
      <c r="V35" s="50"/>
      <c r="W35" s="50">
        <v>14.9</v>
      </c>
      <c r="X35" s="29"/>
      <c r="Y35" s="50">
        <v>29.9</v>
      </c>
      <c r="Z35" s="50">
        <v>186.9</v>
      </c>
      <c r="AA35" s="51"/>
      <c r="AB35" s="50">
        <v>186.9</v>
      </c>
      <c r="AC35" s="50">
        <v>29.9</v>
      </c>
      <c r="AD35" s="50"/>
      <c r="AE35" s="50"/>
      <c r="AF35" s="50">
        <v>37.299999999999997</v>
      </c>
      <c r="AG35" s="50">
        <v>46.7</v>
      </c>
      <c r="AH35" s="50">
        <v>29.9</v>
      </c>
      <c r="AI35" s="50">
        <v>29.9</v>
      </c>
    </row>
    <row r="36" spans="1:35" s="24" customFormat="1" ht="15" x14ac:dyDescent="0.25">
      <c r="A36" s="153" t="s">
        <v>77</v>
      </c>
      <c r="B36" s="155" t="s">
        <v>78</v>
      </c>
      <c r="C36" s="46" t="s">
        <v>62</v>
      </c>
      <c r="D36" s="16">
        <f t="shared" si="1"/>
        <v>0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55"/>
      <c r="P36" s="55"/>
      <c r="Q36" s="42"/>
      <c r="R36" s="42"/>
      <c r="S36" s="42"/>
      <c r="T36" s="42"/>
      <c r="U36" s="42"/>
      <c r="V36" s="42"/>
      <c r="W36" s="62"/>
      <c r="X36" s="42"/>
      <c r="Y36" s="42"/>
      <c r="Z36" s="62"/>
      <c r="AA36" s="62"/>
      <c r="AB36" s="62"/>
      <c r="AC36" s="62"/>
      <c r="AD36" s="62"/>
      <c r="AE36" s="62"/>
      <c r="AF36" s="62"/>
      <c r="AG36" s="62"/>
      <c r="AH36" s="62"/>
      <c r="AI36" s="62"/>
    </row>
    <row r="37" spans="1:35" s="24" customFormat="1" ht="15.75" thickBot="1" x14ac:dyDescent="0.3">
      <c r="A37" s="154"/>
      <c r="B37" s="156"/>
      <c r="C37" s="48" t="s">
        <v>39</v>
      </c>
      <c r="D37" s="36">
        <f t="shared" si="1"/>
        <v>0</v>
      </c>
      <c r="E37" s="51"/>
      <c r="F37" s="51"/>
      <c r="G37" s="51"/>
      <c r="H37" s="51"/>
      <c r="I37" s="50"/>
      <c r="J37" s="50"/>
      <c r="K37" s="51"/>
      <c r="L37" s="50"/>
      <c r="M37" s="50"/>
      <c r="N37" s="50"/>
      <c r="O37" s="50"/>
      <c r="P37" s="50"/>
      <c r="Q37" s="51"/>
      <c r="R37" s="51"/>
      <c r="S37" s="51"/>
      <c r="T37" s="51"/>
      <c r="U37" s="51"/>
      <c r="V37" s="51"/>
      <c r="W37" s="50"/>
      <c r="X37" s="50"/>
      <c r="Y37" s="51"/>
      <c r="Z37" s="51"/>
      <c r="AA37" s="50"/>
      <c r="AB37" s="50"/>
      <c r="AC37" s="50"/>
      <c r="AD37" s="50"/>
      <c r="AE37" s="50"/>
      <c r="AF37" s="50"/>
      <c r="AG37" s="51"/>
      <c r="AH37" s="51"/>
      <c r="AI37" s="51"/>
    </row>
    <row r="38" spans="1:35" s="24" customFormat="1" ht="15" x14ac:dyDescent="0.25">
      <c r="A38" s="153" t="s">
        <v>79</v>
      </c>
      <c r="B38" s="161" t="s">
        <v>80</v>
      </c>
      <c r="C38" s="52" t="s">
        <v>62</v>
      </c>
      <c r="D38" s="16">
        <f t="shared" si="1"/>
        <v>0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1:35" s="24" customFormat="1" ht="15.75" thickBot="1" x14ac:dyDescent="0.3">
      <c r="A39" s="154"/>
      <c r="B39" s="162"/>
      <c r="C39" s="45" t="s">
        <v>39</v>
      </c>
      <c r="D39" s="36">
        <f t="shared" si="1"/>
        <v>0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</row>
    <row r="40" spans="1:35" s="65" customFormat="1" ht="15" x14ac:dyDescent="0.25">
      <c r="A40" s="131" t="s">
        <v>81</v>
      </c>
      <c r="B40" s="155" t="s">
        <v>82</v>
      </c>
      <c r="C40" s="64" t="s">
        <v>67</v>
      </c>
      <c r="D40" s="53">
        <f t="shared" si="1"/>
        <v>3.5000000000000003E-2</v>
      </c>
      <c r="E40" s="54"/>
      <c r="F40" s="54"/>
      <c r="G40" s="54"/>
      <c r="H40" s="54">
        <v>3.5000000000000003E-2</v>
      </c>
      <c r="I40" s="62"/>
      <c r="J40" s="62"/>
      <c r="K40" s="62"/>
      <c r="L40" s="62"/>
      <c r="M40" s="62"/>
      <c r="N40" s="62"/>
      <c r="O40" s="62"/>
      <c r="P40" s="54"/>
      <c r="Q40" s="62"/>
      <c r="R40" s="62"/>
      <c r="S40" s="62"/>
      <c r="T40" s="54"/>
      <c r="U40" s="62"/>
      <c r="V40" s="62"/>
      <c r="W40" s="54"/>
      <c r="X40" s="62"/>
      <c r="Y40" s="62"/>
      <c r="Z40" s="62"/>
      <c r="AA40" s="62"/>
      <c r="AB40" s="62"/>
      <c r="AC40" s="62"/>
      <c r="AD40" s="54"/>
      <c r="AE40" s="62"/>
      <c r="AF40" s="62"/>
      <c r="AG40" s="62"/>
      <c r="AH40" s="54"/>
      <c r="AI40" s="62"/>
    </row>
    <row r="41" spans="1:35" s="65" customFormat="1" ht="15.75" thickBot="1" x14ac:dyDescent="0.3">
      <c r="A41" s="163"/>
      <c r="B41" s="156"/>
      <c r="C41" s="66" t="s">
        <v>39</v>
      </c>
      <c r="D41" s="36">
        <f t="shared" si="1"/>
        <v>44.7</v>
      </c>
      <c r="E41" s="50"/>
      <c r="F41" s="50"/>
      <c r="G41" s="50"/>
      <c r="H41" s="50">
        <v>44.7</v>
      </c>
      <c r="I41" s="50"/>
      <c r="J41" s="51"/>
      <c r="K41" s="50"/>
      <c r="L41" s="51"/>
      <c r="M41" s="51"/>
      <c r="N41" s="51"/>
      <c r="O41" s="51"/>
      <c r="P41" s="50"/>
      <c r="Q41" s="51"/>
      <c r="R41" s="51"/>
      <c r="S41" s="50"/>
      <c r="T41" s="50"/>
      <c r="U41" s="51"/>
      <c r="V41" s="51"/>
      <c r="W41" s="50"/>
      <c r="X41" s="51"/>
      <c r="Y41" s="50"/>
      <c r="Z41" s="50"/>
      <c r="AA41" s="51"/>
      <c r="AB41" s="51"/>
      <c r="AC41" s="51"/>
      <c r="AD41" s="50"/>
      <c r="AE41" s="51"/>
      <c r="AF41" s="50"/>
      <c r="AG41" s="51"/>
      <c r="AH41" s="50"/>
      <c r="AI41" s="50"/>
    </row>
    <row r="42" spans="1:35" s="24" customFormat="1" ht="15" x14ac:dyDescent="0.25">
      <c r="A42" s="153" t="s">
        <v>83</v>
      </c>
      <c r="B42" s="164" t="s">
        <v>84</v>
      </c>
      <c r="C42" s="52" t="s">
        <v>62</v>
      </c>
      <c r="D42" s="67">
        <f>E42+F42+G42+H42+I42+J42+K42+L42+M42+N42+O42+P42+Q42+R42+S42+T42+U42+V42+W42+X42+Y42+Z42+AA42+AB42+AC42+AD42+AE42+AF42+AG42+AH42+AI42</f>
        <v>165</v>
      </c>
      <c r="E42" s="39">
        <v>0</v>
      </c>
      <c r="F42" s="68">
        <v>4</v>
      </c>
      <c r="G42" s="39">
        <v>1</v>
      </c>
      <c r="H42" s="39">
        <v>1</v>
      </c>
      <c r="I42" s="39">
        <v>1</v>
      </c>
      <c r="J42" s="39">
        <v>4</v>
      </c>
      <c r="K42" s="39">
        <v>3</v>
      </c>
      <c r="L42" s="39">
        <v>1</v>
      </c>
      <c r="M42" s="39">
        <v>4</v>
      </c>
      <c r="N42" s="39">
        <v>2</v>
      </c>
      <c r="O42" s="39">
        <v>2</v>
      </c>
      <c r="P42" s="39">
        <v>3</v>
      </c>
      <c r="Q42" s="39">
        <v>3</v>
      </c>
      <c r="R42" s="39">
        <v>3</v>
      </c>
      <c r="S42" s="39">
        <v>2</v>
      </c>
      <c r="T42" s="39">
        <v>3</v>
      </c>
      <c r="U42" s="39">
        <v>2</v>
      </c>
      <c r="V42" s="39">
        <v>2</v>
      </c>
      <c r="W42" s="39">
        <v>2</v>
      </c>
      <c r="X42" s="39">
        <v>2</v>
      </c>
      <c r="Y42" s="39">
        <v>1</v>
      </c>
      <c r="Z42" s="39">
        <v>48</v>
      </c>
      <c r="AA42" s="39">
        <v>2</v>
      </c>
      <c r="AB42" s="39">
        <v>48</v>
      </c>
      <c r="AC42" s="39">
        <v>2</v>
      </c>
      <c r="AD42" s="39">
        <v>7</v>
      </c>
      <c r="AE42" s="39">
        <v>1</v>
      </c>
      <c r="AF42" s="39">
        <v>2</v>
      </c>
      <c r="AG42" s="39">
        <v>5</v>
      </c>
      <c r="AH42" s="39">
        <v>2</v>
      </c>
      <c r="AI42" s="39">
        <v>2</v>
      </c>
    </row>
    <row r="43" spans="1:35" s="24" customFormat="1" ht="15" x14ac:dyDescent="0.25">
      <c r="A43" s="143"/>
      <c r="B43" s="165"/>
      <c r="C43" s="48" t="s">
        <v>39</v>
      </c>
      <c r="D43" s="47">
        <f>E43+F43+G43+H43+I43+J43+K43+L43+M43+N43+O43+P43+Q43+R43+S43+T43+U43+V43+W43+X43+Y43+Z43+AA43+AB43+AC43+AD43+AE43+AF43+AG43+AH43+AI43</f>
        <v>302.44599999999997</v>
      </c>
      <c r="E43" s="29">
        <v>0</v>
      </c>
      <c r="F43" s="69">
        <v>5.2949999999999999</v>
      </c>
      <c r="G43" s="29">
        <v>1.3240000000000001</v>
      </c>
      <c r="H43" s="29">
        <v>1.3240000000000001</v>
      </c>
      <c r="I43" s="29">
        <v>1.3240000000000001</v>
      </c>
      <c r="J43" s="29">
        <v>5.2949999999999999</v>
      </c>
      <c r="K43" s="29">
        <v>3.9710000000000001</v>
      </c>
      <c r="L43" s="29">
        <v>1.3240000000000001</v>
      </c>
      <c r="M43" s="29">
        <v>5.2949999999999999</v>
      </c>
      <c r="N43" s="29">
        <v>2.6469999999999998</v>
      </c>
      <c r="O43" s="29">
        <v>2.6469999999999998</v>
      </c>
      <c r="P43" s="29">
        <v>3.9710000000000001</v>
      </c>
      <c r="Q43" s="29">
        <v>3.9710000000000001</v>
      </c>
      <c r="R43" s="29">
        <v>3.9710000000000001</v>
      </c>
      <c r="S43" s="29">
        <v>2.6469999999999998</v>
      </c>
      <c r="T43" s="29">
        <v>3.9710000000000001</v>
      </c>
      <c r="U43" s="29">
        <v>2.6469999999999998</v>
      </c>
      <c r="V43" s="29">
        <v>2.6469999999999998</v>
      </c>
      <c r="W43" s="29">
        <v>2.6469999999999998</v>
      </c>
      <c r="X43" s="29">
        <v>2.6469999999999998</v>
      </c>
      <c r="Y43" s="29">
        <v>1.325</v>
      </c>
      <c r="Z43" s="29">
        <v>105.556</v>
      </c>
      <c r="AA43" s="29">
        <v>2.6469999999999998</v>
      </c>
      <c r="AB43" s="29">
        <v>105.556</v>
      </c>
      <c r="AC43" s="29">
        <v>2.6469999999999998</v>
      </c>
      <c r="AD43" s="29">
        <v>9.266</v>
      </c>
      <c r="AE43" s="29">
        <v>1.325</v>
      </c>
      <c r="AF43" s="29">
        <v>2.6469999999999998</v>
      </c>
      <c r="AG43" s="29">
        <v>6.6180000000000003</v>
      </c>
      <c r="AH43" s="29">
        <v>2.6469999999999998</v>
      </c>
      <c r="AI43" s="29">
        <v>2.6469999999999998</v>
      </c>
    </row>
    <row r="44" spans="1:35" s="24" customFormat="1" ht="15" x14ac:dyDescent="0.25">
      <c r="A44" s="134" t="s">
        <v>85</v>
      </c>
      <c r="B44" s="166" t="s">
        <v>86</v>
      </c>
      <c r="C44" s="26" t="s">
        <v>62</v>
      </c>
      <c r="D44" s="16">
        <f t="shared" si="1"/>
        <v>20</v>
      </c>
      <c r="E44" s="41"/>
      <c r="F44" s="41">
        <v>4</v>
      </c>
      <c r="G44" s="41"/>
      <c r="H44" s="41"/>
      <c r="I44" s="41">
        <v>2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>
        <v>5</v>
      </c>
      <c r="AC44" s="41"/>
      <c r="AD44" s="41"/>
      <c r="AE44" s="41"/>
      <c r="AF44" s="41">
        <v>4</v>
      </c>
      <c r="AG44" s="41">
        <v>5</v>
      </c>
      <c r="AH44" s="41"/>
      <c r="AI44" s="41"/>
    </row>
    <row r="45" spans="1:35" s="24" customFormat="1" ht="15" x14ac:dyDescent="0.25">
      <c r="A45" s="135"/>
      <c r="B45" s="165"/>
      <c r="C45" s="26" t="s">
        <v>39</v>
      </c>
      <c r="D45" s="27">
        <f t="shared" si="1"/>
        <v>365</v>
      </c>
      <c r="E45" s="28"/>
      <c r="F45" s="29">
        <v>80</v>
      </c>
      <c r="G45" s="28"/>
      <c r="H45" s="28"/>
      <c r="I45" s="29">
        <v>30</v>
      </c>
      <c r="J45" s="29"/>
      <c r="K45" s="29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9"/>
      <c r="W45" s="28"/>
      <c r="X45" s="28"/>
      <c r="Y45" s="28"/>
      <c r="Z45" s="29"/>
      <c r="AA45" s="28"/>
      <c r="AB45" s="29">
        <v>100</v>
      </c>
      <c r="AC45" s="28"/>
      <c r="AD45" s="28"/>
      <c r="AE45" s="29"/>
      <c r="AF45" s="29">
        <v>80</v>
      </c>
      <c r="AG45" s="29">
        <v>75</v>
      </c>
      <c r="AH45" s="28"/>
      <c r="AI45" s="29"/>
    </row>
    <row r="46" spans="1:35" s="71" customFormat="1" ht="15.75" customHeight="1" x14ac:dyDescent="0.25">
      <c r="A46" s="134" t="s">
        <v>87</v>
      </c>
      <c r="B46" s="166" t="s">
        <v>88</v>
      </c>
      <c r="C46" s="26" t="s">
        <v>62</v>
      </c>
      <c r="D46" s="58">
        <f t="shared" si="1"/>
        <v>61</v>
      </c>
      <c r="E46" s="41"/>
      <c r="F46" s="41"/>
      <c r="G46" s="41"/>
      <c r="H46" s="41"/>
      <c r="I46" s="70">
        <v>3</v>
      </c>
      <c r="J46" s="41"/>
      <c r="K46" s="41"/>
      <c r="L46" s="70">
        <v>4</v>
      </c>
      <c r="M46" s="70">
        <v>6</v>
      </c>
      <c r="N46" s="41"/>
      <c r="O46" s="41"/>
      <c r="P46" s="70">
        <v>16</v>
      </c>
      <c r="Q46" s="70">
        <v>12</v>
      </c>
      <c r="R46" s="70">
        <v>4</v>
      </c>
      <c r="S46" s="70">
        <v>4</v>
      </c>
      <c r="T46" s="70">
        <v>4</v>
      </c>
      <c r="U46" s="70">
        <v>4</v>
      </c>
      <c r="V46" s="70">
        <v>4</v>
      </c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</row>
    <row r="47" spans="1:35" s="71" customFormat="1" ht="17.25" customHeight="1" x14ac:dyDescent="0.25">
      <c r="A47" s="135"/>
      <c r="B47" s="165"/>
      <c r="C47" s="26" t="s">
        <v>39</v>
      </c>
      <c r="D47" s="27">
        <f t="shared" si="1"/>
        <v>1250.8349999999998</v>
      </c>
      <c r="E47" s="29"/>
      <c r="F47" s="29"/>
      <c r="G47" s="29"/>
      <c r="H47" s="29"/>
      <c r="I47" s="72">
        <v>61.37</v>
      </c>
      <c r="J47" s="28"/>
      <c r="K47" s="29"/>
      <c r="L47" s="72">
        <v>81.93</v>
      </c>
      <c r="M47" s="72">
        <v>122.745</v>
      </c>
      <c r="N47" s="29"/>
      <c r="O47" s="29"/>
      <c r="P47" s="72">
        <v>330.15</v>
      </c>
      <c r="Q47" s="72">
        <v>245.49</v>
      </c>
      <c r="R47" s="72">
        <v>81.83</v>
      </c>
      <c r="S47" s="72">
        <v>81.83</v>
      </c>
      <c r="T47" s="72">
        <v>81.83</v>
      </c>
      <c r="U47" s="72">
        <v>81.83</v>
      </c>
      <c r="V47" s="72">
        <v>81.83</v>
      </c>
      <c r="W47" s="28"/>
      <c r="X47" s="29"/>
      <c r="Y47" s="29"/>
      <c r="Z47" s="28"/>
      <c r="AA47" s="29"/>
      <c r="AB47" s="29"/>
      <c r="AC47" s="29"/>
      <c r="AD47" s="29"/>
      <c r="AE47" s="29"/>
      <c r="AF47" s="29"/>
      <c r="AG47" s="28"/>
      <c r="AH47" s="28"/>
      <c r="AI47" s="28"/>
    </row>
    <row r="48" spans="1:35" s="71" customFormat="1" ht="15" customHeight="1" x14ac:dyDescent="0.25">
      <c r="A48" s="134" t="s">
        <v>89</v>
      </c>
      <c r="B48" s="167" t="s">
        <v>90</v>
      </c>
      <c r="C48" s="26" t="s">
        <v>42</v>
      </c>
      <c r="D48" s="27">
        <f t="shared" si="1"/>
        <v>0.32400000000000007</v>
      </c>
      <c r="E48" s="42"/>
      <c r="F48" s="42"/>
      <c r="G48" s="42"/>
      <c r="H48" s="42"/>
      <c r="I48" s="42">
        <v>1.7999999999999999E-2</v>
      </c>
      <c r="J48" s="29">
        <v>1.7999999999999999E-2</v>
      </c>
      <c r="K48" s="42"/>
      <c r="L48" s="42"/>
      <c r="M48" s="42"/>
      <c r="N48" s="42"/>
      <c r="O48" s="42"/>
      <c r="P48" s="42"/>
      <c r="Q48" s="42">
        <v>2.4E-2</v>
      </c>
      <c r="R48" s="29">
        <v>0.02</v>
      </c>
      <c r="S48" s="29">
        <v>0.02</v>
      </c>
      <c r="T48" s="29">
        <v>0.02</v>
      </c>
      <c r="U48" s="29">
        <v>0.02</v>
      </c>
      <c r="V48" s="29">
        <v>0.02</v>
      </c>
      <c r="W48" s="42"/>
      <c r="X48" s="42"/>
      <c r="Y48" s="42"/>
      <c r="Z48" s="42">
        <v>0.108</v>
      </c>
      <c r="AA48" s="42"/>
      <c r="AB48" s="42"/>
      <c r="AC48" s="42">
        <v>2.5999999999999999E-2</v>
      </c>
      <c r="AD48" s="42"/>
      <c r="AE48" s="42"/>
      <c r="AF48" s="29">
        <v>0.03</v>
      </c>
      <c r="AG48" s="42"/>
      <c r="AH48" s="42"/>
      <c r="AI48" s="42"/>
    </row>
    <row r="49" spans="1:35" s="71" customFormat="1" ht="21.6" customHeight="1" x14ac:dyDescent="0.25">
      <c r="A49" s="135"/>
      <c r="B49" s="168"/>
      <c r="C49" s="26" t="s">
        <v>39</v>
      </c>
      <c r="D49" s="27">
        <f t="shared" si="1"/>
        <v>256.15000000000003</v>
      </c>
      <c r="E49" s="29"/>
      <c r="F49" s="29"/>
      <c r="G49" s="29"/>
      <c r="H49" s="29"/>
      <c r="I49" s="29">
        <v>30</v>
      </c>
      <c r="J49" s="29">
        <v>30</v>
      </c>
      <c r="K49" s="29"/>
      <c r="L49" s="28"/>
      <c r="M49" s="29"/>
      <c r="N49" s="29"/>
      <c r="O49" s="28"/>
      <c r="P49" s="28"/>
      <c r="Q49" s="29">
        <v>40</v>
      </c>
      <c r="R49" s="29">
        <v>6.4</v>
      </c>
      <c r="S49" s="29">
        <v>6.4</v>
      </c>
      <c r="T49" s="29">
        <v>6.4</v>
      </c>
      <c r="U49" s="29">
        <v>6.4</v>
      </c>
      <c r="V49" s="29">
        <v>6.4</v>
      </c>
      <c r="W49" s="28"/>
      <c r="X49" s="28"/>
      <c r="Y49" s="28"/>
      <c r="Z49" s="29">
        <v>41.95</v>
      </c>
      <c r="AA49" s="29"/>
      <c r="AB49" s="29"/>
      <c r="AC49" s="29">
        <f>21+11.2</f>
        <v>32.200000000000003</v>
      </c>
      <c r="AD49" s="29"/>
      <c r="AE49" s="28"/>
      <c r="AF49" s="29">
        <v>50</v>
      </c>
      <c r="AG49" s="29"/>
      <c r="AH49" s="28"/>
      <c r="AI49" s="29"/>
    </row>
    <row r="50" spans="1:35" s="71" customFormat="1" ht="15" x14ac:dyDescent="0.25">
      <c r="A50" s="169" t="s">
        <v>91</v>
      </c>
      <c r="B50" s="171" t="s">
        <v>92</v>
      </c>
      <c r="C50" s="73" t="s">
        <v>62</v>
      </c>
      <c r="D50" s="58">
        <f t="shared" si="1"/>
        <v>2</v>
      </c>
      <c r="E50" s="41"/>
      <c r="F50" s="41"/>
      <c r="G50" s="41"/>
      <c r="H50" s="41"/>
      <c r="I50" s="41"/>
      <c r="J50" s="41"/>
      <c r="K50" s="41">
        <v>2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</row>
    <row r="51" spans="1:35" s="71" customFormat="1" ht="15" x14ac:dyDescent="0.25">
      <c r="A51" s="170"/>
      <c r="B51" s="141"/>
      <c r="C51" s="73" t="s">
        <v>39</v>
      </c>
      <c r="D51" s="27">
        <f t="shared" si="1"/>
        <v>6.2</v>
      </c>
      <c r="E51" s="28"/>
      <c r="F51" s="28"/>
      <c r="G51" s="28"/>
      <c r="H51" s="28"/>
      <c r="I51" s="28"/>
      <c r="J51" s="28"/>
      <c r="K51" s="29">
        <v>6.2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9"/>
      <c r="AI51" s="29"/>
    </row>
    <row r="52" spans="1:35" s="71" customFormat="1" ht="15" x14ac:dyDescent="0.25">
      <c r="A52" s="134" t="s">
        <v>93</v>
      </c>
      <c r="B52" s="172" t="s">
        <v>94</v>
      </c>
      <c r="C52" s="26" t="s">
        <v>62</v>
      </c>
      <c r="D52" s="58">
        <f t="shared" si="1"/>
        <v>0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</row>
    <row r="53" spans="1:35" s="74" customFormat="1" ht="15" customHeight="1" x14ac:dyDescent="0.25">
      <c r="A53" s="135"/>
      <c r="B53" s="173"/>
      <c r="C53" s="26" t="s">
        <v>39</v>
      </c>
      <c r="D53" s="27">
        <f t="shared" si="1"/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</row>
    <row r="54" spans="1:35" s="71" customFormat="1" ht="15" customHeight="1" x14ac:dyDescent="0.25">
      <c r="A54" s="134" t="s">
        <v>95</v>
      </c>
      <c r="B54" s="166" t="s">
        <v>96</v>
      </c>
      <c r="C54" s="26" t="s">
        <v>97</v>
      </c>
      <c r="D54" s="27">
        <f t="shared" si="1"/>
        <v>0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</row>
    <row r="55" spans="1:35" s="71" customFormat="1" ht="18.600000000000001" customHeight="1" x14ac:dyDescent="0.25">
      <c r="A55" s="135"/>
      <c r="B55" s="165"/>
      <c r="C55" s="26" t="s">
        <v>39</v>
      </c>
      <c r="D55" s="27">
        <f t="shared" si="1"/>
        <v>0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</row>
    <row r="56" spans="1:35" s="24" customFormat="1" ht="15" x14ac:dyDescent="0.25">
      <c r="A56" s="134" t="s">
        <v>98</v>
      </c>
      <c r="B56" s="166" t="s">
        <v>99</v>
      </c>
      <c r="C56" s="26" t="s">
        <v>62</v>
      </c>
      <c r="D56" s="58">
        <f t="shared" si="1"/>
        <v>0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</row>
    <row r="57" spans="1:35" s="24" customFormat="1" ht="15" x14ac:dyDescent="0.25">
      <c r="A57" s="135"/>
      <c r="B57" s="165"/>
      <c r="C57" s="26" t="s">
        <v>39</v>
      </c>
      <c r="D57" s="27">
        <f t="shared" si="1"/>
        <v>0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s="24" customFormat="1" ht="15" x14ac:dyDescent="0.25">
      <c r="A58" s="142" t="s">
        <v>100</v>
      </c>
      <c r="B58" s="166" t="s">
        <v>101</v>
      </c>
      <c r="C58" s="46" t="s">
        <v>62</v>
      </c>
      <c r="D58" s="58">
        <f t="shared" si="1"/>
        <v>0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</row>
    <row r="59" spans="1:35" s="24" customFormat="1" ht="15.75" thickBot="1" x14ac:dyDescent="0.3">
      <c r="A59" s="154"/>
      <c r="B59" s="174"/>
      <c r="C59" s="45" t="s">
        <v>39</v>
      </c>
      <c r="D59" s="36">
        <f t="shared" si="1"/>
        <v>0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</row>
    <row r="60" spans="1:35" s="24" customFormat="1" ht="15" customHeight="1" x14ac:dyDescent="0.25">
      <c r="A60" s="153" t="s">
        <v>102</v>
      </c>
      <c r="B60" s="164" t="s">
        <v>103</v>
      </c>
      <c r="C60" s="46" t="s">
        <v>104</v>
      </c>
      <c r="D60" s="53">
        <f t="shared" si="1"/>
        <v>4.7E-2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>
        <v>1.4999999999999999E-2</v>
      </c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>
        <v>3.2000000000000001E-2</v>
      </c>
      <c r="AI60" s="39"/>
    </row>
    <row r="61" spans="1:35" s="24" customFormat="1" ht="20.45" customHeight="1" x14ac:dyDescent="0.25">
      <c r="A61" s="143"/>
      <c r="B61" s="165"/>
      <c r="C61" s="48" t="s">
        <v>39</v>
      </c>
      <c r="D61" s="27">
        <f t="shared" si="1"/>
        <v>19.200000000000003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7">
        <v>6.4</v>
      </c>
      <c r="R61" s="41"/>
      <c r="S61" s="41"/>
      <c r="T61" s="41"/>
      <c r="U61" s="41"/>
      <c r="V61" s="41"/>
      <c r="W61" s="41"/>
      <c r="X61" s="41"/>
      <c r="Y61" s="41"/>
      <c r="Z61" s="47"/>
      <c r="AA61" s="41"/>
      <c r="AB61" s="41"/>
      <c r="AC61" s="41"/>
      <c r="AD61" s="41"/>
      <c r="AE61" s="41"/>
      <c r="AF61" s="41"/>
      <c r="AG61" s="41"/>
      <c r="AH61" s="47">
        <v>12.8</v>
      </c>
      <c r="AI61" s="41"/>
    </row>
    <row r="62" spans="1:35" s="24" customFormat="1" ht="15" customHeight="1" x14ac:dyDescent="0.25">
      <c r="A62" s="134" t="s">
        <v>105</v>
      </c>
      <c r="B62" s="166" t="s">
        <v>106</v>
      </c>
      <c r="C62" s="26" t="s">
        <v>97</v>
      </c>
      <c r="D62" s="27">
        <f t="shared" si="1"/>
        <v>6.5000000000000002E-2</v>
      </c>
      <c r="E62" s="41">
        <v>1.4999999999999999E-2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7"/>
      <c r="R62" s="47">
        <v>0.05</v>
      </c>
      <c r="S62" s="47"/>
      <c r="T62" s="47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</row>
    <row r="63" spans="1:35" s="24" customFormat="1" ht="19.149999999999999" customHeight="1" thickBot="1" x14ac:dyDescent="0.3">
      <c r="A63" s="175"/>
      <c r="B63" s="174"/>
      <c r="C63" s="45" t="s">
        <v>39</v>
      </c>
      <c r="D63" s="36">
        <f t="shared" si="1"/>
        <v>113.75</v>
      </c>
      <c r="E63" s="36">
        <v>26.25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36"/>
      <c r="Q63" s="36"/>
      <c r="R63" s="36">
        <v>87.5</v>
      </c>
      <c r="S63" s="36"/>
      <c r="T63" s="36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</row>
    <row r="64" spans="1:35" s="24" customFormat="1" ht="19.149999999999999" customHeight="1" thickBot="1" x14ac:dyDescent="0.3">
      <c r="A64" s="76"/>
      <c r="B64" s="164" t="s">
        <v>107</v>
      </c>
      <c r="C64" s="46" t="s">
        <v>62</v>
      </c>
      <c r="D64" s="16">
        <f t="shared" si="1"/>
        <v>44</v>
      </c>
      <c r="E64" s="67"/>
      <c r="F64" s="67">
        <v>6</v>
      </c>
      <c r="G64" s="67"/>
      <c r="H64" s="67"/>
      <c r="I64" s="67"/>
      <c r="J64" s="67"/>
      <c r="K64" s="67"/>
      <c r="L64" s="67"/>
      <c r="M64" s="67">
        <v>6</v>
      </c>
      <c r="N64" s="67"/>
      <c r="O64" s="67"/>
      <c r="P64" s="56"/>
      <c r="Q64" s="67">
        <v>12</v>
      </c>
      <c r="R64" s="56"/>
      <c r="S64" s="56"/>
      <c r="T64" s="56"/>
      <c r="U64" s="67"/>
      <c r="V64" s="67"/>
      <c r="W64" s="67"/>
      <c r="X64" s="67"/>
      <c r="Y64" s="67"/>
      <c r="Z64" s="67"/>
      <c r="AA64" s="67"/>
      <c r="AB64" s="67"/>
      <c r="AC64" s="67"/>
      <c r="AD64" s="67">
        <v>12</v>
      </c>
      <c r="AE64" s="67"/>
      <c r="AF64" s="67"/>
      <c r="AG64" s="67">
        <v>8</v>
      </c>
      <c r="AH64" s="67"/>
      <c r="AI64" s="67"/>
    </row>
    <row r="65" spans="1:35" s="24" customFormat="1" ht="19.149999999999999" customHeight="1" thickBot="1" x14ac:dyDescent="0.3">
      <c r="A65" s="76"/>
      <c r="B65" s="174"/>
      <c r="C65" s="48" t="s">
        <v>39</v>
      </c>
      <c r="D65" s="36">
        <f t="shared" si="1"/>
        <v>55.19</v>
      </c>
      <c r="E65" s="77"/>
      <c r="F65" s="78">
        <v>7.52</v>
      </c>
      <c r="G65" s="77"/>
      <c r="H65" s="77"/>
      <c r="I65" s="77"/>
      <c r="J65" s="77"/>
      <c r="K65" s="77"/>
      <c r="L65" s="77"/>
      <c r="M65" s="78">
        <v>7.52</v>
      </c>
      <c r="N65" s="77"/>
      <c r="O65" s="77"/>
      <c r="P65" s="78"/>
      <c r="Q65" s="36">
        <v>15.05</v>
      </c>
      <c r="R65" s="36"/>
      <c r="S65" s="36"/>
      <c r="T65" s="36"/>
      <c r="U65" s="60"/>
      <c r="V65" s="60"/>
      <c r="W65" s="60"/>
      <c r="X65" s="60"/>
      <c r="Y65" s="60"/>
      <c r="Z65" s="60"/>
      <c r="AA65" s="60"/>
      <c r="AB65" s="60"/>
      <c r="AC65" s="60"/>
      <c r="AD65" s="36">
        <v>15.05</v>
      </c>
      <c r="AE65" s="60"/>
      <c r="AF65" s="36"/>
      <c r="AG65" s="36">
        <v>10.050000000000001</v>
      </c>
      <c r="AH65" s="60"/>
      <c r="AI65" s="60"/>
    </row>
    <row r="66" spans="1:35" s="24" customFormat="1" ht="20.45" customHeight="1" thickBot="1" x14ac:dyDescent="0.3">
      <c r="A66" s="79" t="s">
        <v>108</v>
      </c>
      <c r="B66" s="11" t="s">
        <v>109</v>
      </c>
      <c r="C66" s="12" t="s">
        <v>39</v>
      </c>
      <c r="D66" s="80">
        <f t="shared" si="1"/>
        <v>1187.482</v>
      </c>
      <c r="E66" s="81">
        <f t="shared" ref="E66:AI66" si="4">E68+E78+E80</f>
        <v>16.684000000000001</v>
      </c>
      <c r="F66" s="81">
        <f t="shared" si="4"/>
        <v>115.48299999999999</v>
      </c>
      <c r="G66" s="81">
        <f t="shared" si="4"/>
        <v>21.454999999999998</v>
      </c>
      <c r="H66" s="81">
        <f t="shared" si="4"/>
        <v>21.445</v>
      </c>
      <c r="I66" s="81">
        <f t="shared" si="4"/>
        <v>17.671999999999997</v>
      </c>
      <c r="J66" s="81">
        <f t="shared" si="4"/>
        <v>42.509</v>
      </c>
      <c r="K66" s="81">
        <f t="shared" si="4"/>
        <v>111.143</v>
      </c>
      <c r="L66" s="81">
        <f t="shared" si="4"/>
        <v>21.372</v>
      </c>
      <c r="M66" s="81">
        <f t="shared" si="4"/>
        <v>38.58</v>
      </c>
      <c r="N66" s="81">
        <f t="shared" si="4"/>
        <v>35.112000000000002</v>
      </c>
      <c r="O66" s="81">
        <f t="shared" si="4"/>
        <v>26.273</v>
      </c>
      <c r="P66" s="81">
        <f t="shared" si="4"/>
        <v>27.664999999999999</v>
      </c>
      <c r="Q66" s="82">
        <f t="shared" si="4"/>
        <v>51.191999999999993</v>
      </c>
      <c r="R66" s="82">
        <f t="shared" si="4"/>
        <v>28.753999999999998</v>
      </c>
      <c r="S66" s="82">
        <f t="shared" si="4"/>
        <v>28.753999999999998</v>
      </c>
      <c r="T66" s="82">
        <f t="shared" si="4"/>
        <v>43.548000000000002</v>
      </c>
      <c r="U66" s="82">
        <f t="shared" si="4"/>
        <v>27.597999999999999</v>
      </c>
      <c r="V66" s="82">
        <f t="shared" si="4"/>
        <v>24.024000000000001</v>
      </c>
      <c r="W66" s="82">
        <f t="shared" si="4"/>
        <v>33.549999999999997</v>
      </c>
      <c r="X66" s="82">
        <f t="shared" si="4"/>
        <v>21.643000000000001</v>
      </c>
      <c r="Y66" s="83">
        <f t="shared" si="4"/>
        <v>27.597999999999999</v>
      </c>
      <c r="Z66" s="83">
        <f>Z68+Z78+Z80</f>
        <v>63.347999999999999</v>
      </c>
      <c r="AA66" s="83">
        <f>AA68+AA78+AA80</f>
        <v>26.273</v>
      </c>
      <c r="AB66" s="83">
        <f>AB68+AB78+AB80</f>
        <v>63.347999999999999</v>
      </c>
      <c r="AC66" s="82">
        <f t="shared" ref="AC66" si="5">AC68+AC78+AC80</f>
        <v>28.993000000000002</v>
      </c>
      <c r="AD66" s="83">
        <f t="shared" si="4"/>
        <v>26.273</v>
      </c>
      <c r="AE66" s="83">
        <f t="shared" si="4"/>
        <v>26.273</v>
      </c>
      <c r="AF66" s="83">
        <f t="shared" si="4"/>
        <v>26.273</v>
      </c>
      <c r="AG66" s="83">
        <f t="shared" si="4"/>
        <v>26.273</v>
      </c>
      <c r="AH66" s="83">
        <f t="shared" si="4"/>
        <v>58.236999999999995</v>
      </c>
      <c r="AI66" s="83">
        <f t="shared" si="4"/>
        <v>60.137</v>
      </c>
    </row>
    <row r="67" spans="1:35" s="24" customFormat="1" ht="15" x14ac:dyDescent="0.25">
      <c r="A67" s="176" t="s">
        <v>110</v>
      </c>
      <c r="B67" s="178" t="s">
        <v>111</v>
      </c>
      <c r="C67" s="84" t="s">
        <v>67</v>
      </c>
      <c r="D67" s="85">
        <f t="shared" si="1"/>
        <v>0.27100000000000013</v>
      </c>
      <c r="E67" s="86">
        <f t="shared" ref="E67:V68" si="6">E69+E71+E73+E75</f>
        <v>5.0000000000000001E-3</v>
      </c>
      <c r="F67" s="86">
        <f t="shared" si="6"/>
        <v>0.03</v>
      </c>
      <c r="G67" s="86">
        <f t="shared" si="6"/>
        <v>5.0000000000000001E-3</v>
      </c>
      <c r="H67" s="86">
        <f t="shared" si="6"/>
        <v>5.0000000000000001E-3</v>
      </c>
      <c r="I67" s="86">
        <f t="shared" si="6"/>
        <v>4.0000000000000001E-3</v>
      </c>
      <c r="J67" s="86">
        <f t="shared" si="6"/>
        <v>6.0000000000000001E-3</v>
      </c>
      <c r="K67" s="86">
        <f t="shared" si="6"/>
        <v>0.03</v>
      </c>
      <c r="L67" s="86">
        <f t="shared" si="6"/>
        <v>7.0000000000000001E-3</v>
      </c>
      <c r="M67" s="86">
        <f t="shared" si="6"/>
        <v>9.0000000000000011E-3</v>
      </c>
      <c r="N67" s="86">
        <f t="shared" si="6"/>
        <v>6.0000000000000001E-3</v>
      </c>
      <c r="O67" s="86">
        <f t="shared" si="6"/>
        <v>6.0000000000000001E-3</v>
      </c>
      <c r="P67" s="86">
        <f t="shared" si="6"/>
        <v>7.0000000000000001E-3</v>
      </c>
      <c r="Q67" s="87">
        <f t="shared" si="6"/>
        <v>1.4E-2</v>
      </c>
      <c r="R67" s="87">
        <f t="shared" si="6"/>
        <v>8.0000000000000002E-3</v>
      </c>
      <c r="S67" s="87">
        <f t="shared" si="6"/>
        <v>8.0000000000000002E-3</v>
      </c>
      <c r="T67" s="87">
        <f t="shared" si="6"/>
        <v>8.0000000000000002E-3</v>
      </c>
      <c r="U67" s="87">
        <f t="shared" si="6"/>
        <v>7.0000000000000001E-3</v>
      </c>
      <c r="V67" s="87">
        <f t="shared" si="6"/>
        <v>7.0000000000000001E-3</v>
      </c>
      <c r="W67" s="87">
        <f>W69+W71+W73+W75</f>
        <v>7.0000000000000001E-3</v>
      </c>
      <c r="X67" s="87">
        <f t="shared" ref="X67:AI68" si="7">X69+X71+X73+X75</f>
        <v>7.0000000000000001E-3</v>
      </c>
      <c r="Y67" s="86">
        <f t="shared" si="7"/>
        <v>7.0000000000000001E-3</v>
      </c>
      <c r="Z67" s="86">
        <f t="shared" si="7"/>
        <v>6.0000000000000001E-3</v>
      </c>
      <c r="AA67" s="86">
        <f t="shared" si="7"/>
        <v>6.0000000000000001E-3</v>
      </c>
      <c r="AB67" s="86">
        <f t="shared" si="7"/>
        <v>6.0000000000000001E-3</v>
      </c>
      <c r="AC67" s="87">
        <f t="shared" si="7"/>
        <v>7.0000000000000001E-3</v>
      </c>
      <c r="AD67" s="86">
        <f t="shared" si="7"/>
        <v>6.0000000000000001E-3</v>
      </c>
      <c r="AE67" s="86">
        <f t="shared" si="7"/>
        <v>6.0000000000000001E-3</v>
      </c>
      <c r="AF67" s="86">
        <f t="shared" si="7"/>
        <v>6.0000000000000001E-3</v>
      </c>
      <c r="AG67" s="86">
        <f t="shared" si="7"/>
        <v>6.0000000000000001E-3</v>
      </c>
      <c r="AH67" s="86">
        <f t="shared" si="7"/>
        <v>1.3999999999999999E-2</v>
      </c>
      <c r="AI67" s="86">
        <f t="shared" si="7"/>
        <v>1.4999999999999999E-2</v>
      </c>
    </row>
    <row r="68" spans="1:35" s="24" customFormat="1" ht="15" x14ac:dyDescent="0.25">
      <c r="A68" s="177"/>
      <c r="B68" s="179"/>
      <c r="C68" s="20" t="s">
        <v>39</v>
      </c>
      <c r="D68" s="21">
        <f t="shared" si="1"/>
        <v>375.15100000000012</v>
      </c>
      <c r="E68" s="87">
        <f t="shared" si="6"/>
        <v>7.1589999999999998</v>
      </c>
      <c r="F68" s="87">
        <f t="shared" si="6"/>
        <v>40.732999999999997</v>
      </c>
      <c r="G68" s="87">
        <f t="shared" si="6"/>
        <v>7.1689999999999996</v>
      </c>
      <c r="H68" s="87">
        <f t="shared" si="6"/>
        <v>7.1589999999999998</v>
      </c>
      <c r="I68" s="87">
        <f t="shared" si="6"/>
        <v>5.7669999999999995</v>
      </c>
      <c r="J68" s="87">
        <f t="shared" si="6"/>
        <v>8.4130000000000003</v>
      </c>
      <c r="K68" s="87">
        <f t="shared" si="6"/>
        <v>40.732999999999997</v>
      </c>
      <c r="L68" s="87">
        <f t="shared" si="6"/>
        <v>9.4669999999999987</v>
      </c>
      <c r="M68" s="87">
        <f t="shared" si="6"/>
        <v>11.881</v>
      </c>
      <c r="N68" s="87">
        <f t="shared" si="6"/>
        <v>8.4130000000000003</v>
      </c>
      <c r="O68" s="87">
        <f t="shared" si="6"/>
        <v>8.4130000000000003</v>
      </c>
      <c r="P68" s="87">
        <f t="shared" si="6"/>
        <v>9.8049999999999997</v>
      </c>
      <c r="Q68" s="87">
        <f t="shared" si="6"/>
        <v>18.537999999999997</v>
      </c>
      <c r="R68" s="87">
        <f t="shared" si="6"/>
        <v>10.893999999999998</v>
      </c>
      <c r="S68" s="87">
        <f t="shared" si="6"/>
        <v>10.893999999999998</v>
      </c>
      <c r="T68" s="87">
        <f t="shared" si="6"/>
        <v>10.893999999999998</v>
      </c>
      <c r="U68" s="87">
        <f t="shared" si="6"/>
        <v>9.7379999999999995</v>
      </c>
      <c r="V68" s="87">
        <f t="shared" si="6"/>
        <v>9.7379999999999995</v>
      </c>
      <c r="W68" s="87">
        <f>W70+W72+W74+W76</f>
        <v>9.7379999999999995</v>
      </c>
      <c r="X68" s="87">
        <f t="shared" si="7"/>
        <v>9.7379999999999995</v>
      </c>
      <c r="Y68" s="87">
        <f t="shared" si="7"/>
        <v>9.7379999999999995</v>
      </c>
      <c r="Z68" s="87">
        <f t="shared" si="7"/>
        <v>8.581999999999999</v>
      </c>
      <c r="AA68" s="87">
        <f t="shared" si="7"/>
        <v>8.4130000000000003</v>
      </c>
      <c r="AB68" s="87">
        <f t="shared" si="7"/>
        <v>8.581999999999999</v>
      </c>
      <c r="AC68" s="87">
        <f t="shared" si="7"/>
        <v>9.7379999999999995</v>
      </c>
      <c r="AD68" s="87">
        <f t="shared" si="7"/>
        <v>8.4130000000000003</v>
      </c>
      <c r="AE68" s="87">
        <f t="shared" si="7"/>
        <v>8.4130000000000003</v>
      </c>
      <c r="AF68" s="87">
        <f t="shared" si="7"/>
        <v>8.4130000000000003</v>
      </c>
      <c r="AG68" s="87">
        <f t="shared" si="7"/>
        <v>8.4130000000000003</v>
      </c>
      <c r="AH68" s="87">
        <f t="shared" si="7"/>
        <v>19.631</v>
      </c>
      <c r="AI68" s="87">
        <f t="shared" si="7"/>
        <v>21.530999999999999</v>
      </c>
    </row>
    <row r="69" spans="1:35" ht="15" x14ac:dyDescent="0.25">
      <c r="A69" s="142" t="s">
        <v>112</v>
      </c>
      <c r="B69" s="136" t="s">
        <v>113</v>
      </c>
      <c r="C69" s="26" t="s">
        <v>114</v>
      </c>
      <c r="D69" s="27">
        <f t="shared" si="1"/>
        <v>4.2000000000000023E-2</v>
      </c>
      <c r="E69" s="29">
        <v>1E-3</v>
      </c>
      <c r="F69" s="29">
        <v>4.0000000000000001E-3</v>
      </c>
      <c r="G69" s="29">
        <v>1E-3</v>
      </c>
      <c r="H69" s="29">
        <v>1E-3</v>
      </c>
      <c r="I69" s="29">
        <v>1E-3</v>
      </c>
      <c r="J69" s="29">
        <v>1E-3</v>
      </c>
      <c r="K69" s="29">
        <v>4.0000000000000001E-3</v>
      </c>
      <c r="L69" s="29">
        <v>1E-3</v>
      </c>
      <c r="M69" s="29">
        <v>1E-3</v>
      </c>
      <c r="N69" s="29">
        <v>1E-3</v>
      </c>
      <c r="O69" s="29">
        <v>1E-3</v>
      </c>
      <c r="P69" s="29">
        <v>1E-3</v>
      </c>
      <c r="Q69" s="29">
        <v>1E-3</v>
      </c>
      <c r="R69" s="29">
        <v>1E-3</v>
      </c>
      <c r="S69" s="29">
        <v>1E-3</v>
      </c>
      <c r="T69" s="29">
        <v>1E-3</v>
      </c>
      <c r="U69" s="29">
        <v>1E-3</v>
      </c>
      <c r="V69" s="29">
        <v>1E-3</v>
      </c>
      <c r="W69" s="29">
        <v>1E-3</v>
      </c>
      <c r="X69" s="29">
        <v>1E-3</v>
      </c>
      <c r="Y69" s="29">
        <v>1E-3</v>
      </c>
      <c r="Z69" s="29">
        <v>1E-3</v>
      </c>
      <c r="AA69" s="29">
        <v>1E-3</v>
      </c>
      <c r="AB69" s="29">
        <v>1E-3</v>
      </c>
      <c r="AC69" s="29">
        <v>1E-3</v>
      </c>
      <c r="AD69" s="29">
        <v>1E-3</v>
      </c>
      <c r="AE69" s="29">
        <v>1E-3</v>
      </c>
      <c r="AF69" s="29">
        <v>1E-3</v>
      </c>
      <c r="AG69" s="29">
        <v>1E-3</v>
      </c>
      <c r="AH69" s="29">
        <v>3.0000000000000001E-3</v>
      </c>
      <c r="AI69" s="29">
        <v>4.0000000000000001E-3</v>
      </c>
    </row>
    <row r="70" spans="1:35" ht="15" x14ac:dyDescent="0.25">
      <c r="A70" s="143"/>
      <c r="B70" s="137"/>
      <c r="C70" s="26" t="s">
        <v>39</v>
      </c>
      <c r="D70" s="27">
        <f t="shared" si="1"/>
        <v>79.48</v>
      </c>
      <c r="E70" s="29">
        <v>1.89</v>
      </c>
      <c r="F70" s="29">
        <v>7.57</v>
      </c>
      <c r="G70" s="29">
        <v>1.9</v>
      </c>
      <c r="H70" s="29">
        <v>1.89</v>
      </c>
      <c r="I70" s="29">
        <v>1.89</v>
      </c>
      <c r="J70" s="29">
        <v>1.89</v>
      </c>
      <c r="K70" s="29">
        <v>7.57</v>
      </c>
      <c r="L70" s="29">
        <v>1.89</v>
      </c>
      <c r="M70" s="29">
        <v>1.89</v>
      </c>
      <c r="N70" s="29">
        <v>1.89</v>
      </c>
      <c r="O70" s="29">
        <v>1.89</v>
      </c>
      <c r="P70" s="29">
        <v>1.89</v>
      </c>
      <c r="Q70" s="29">
        <v>1.89</v>
      </c>
      <c r="R70" s="29">
        <v>1.89</v>
      </c>
      <c r="S70" s="29">
        <v>1.89</v>
      </c>
      <c r="T70" s="29">
        <v>1.89</v>
      </c>
      <c r="U70" s="29">
        <v>1.89</v>
      </c>
      <c r="V70" s="29">
        <v>1.89</v>
      </c>
      <c r="W70" s="29">
        <v>1.89</v>
      </c>
      <c r="X70" s="29">
        <v>1.89</v>
      </c>
      <c r="Y70" s="29">
        <v>1.89</v>
      </c>
      <c r="Z70" s="29">
        <v>1.89</v>
      </c>
      <c r="AA70" s="29">
        <v>1.89</v>
      </c>
      <c r="AB70" s="29">
        <v>1.89</v>
      </c>
      <c r="AC70" s="29">
        <v>1.89</v>
      </c>
      <c r="AD70" s="29">
        <v>1.89</v>
      </c>
      <c r="AE70" s="29">
        <v>1.89</v>
      </c>
      <c r="AF70" s="29">
        <v>1.89</v>
      </c>
      <c r="AG70" s="29">
        <v>1.89</v>
      </c>
      <c r="AH70" s="29">
        <v>5.7</v>
      </c>
      <c r="AI70" s="29">
        <v>7.6</v>
      </c>
    </row>
    <row r="71" spans="1:35" ht="15" x14ac:dyDescent="0.25">
      <c r="A71" s="142" t="s">
        <v>115</v>
      </c>
      <c r="B71" s="136" t="s">
        <v>116</v>
      </c>
      <c r="C71" s="26" t="s">
        <v>67</v>
      </c>
      <c r="D71" s="27">
        <f t="shared" ref="D71:D91" si="8">E71+F71+G71+H71+I71+J71+K71+L71+M71+N71+O71+P71+Q71+R71+S71+T71+U71+V71+W71+X71+Y71+Z71+AA71+AB71+AC71+AD71+AE71+AF71+AG71+AH71+AI71</f>
        <v>9.5000000000000057E-2</v>
      </c>
      <c r="E71" s="42">
        <v>1E-3</v>
      </c>
      <c r="F71" s="42">
        <v>3.0000000000000001E-3</v>
      </c>
      <c r="G71" s="42">
        <v>1E-3</v>
      </c>
      <c r="H71" s="42">
        <v>1E-3</v>
      </c>
      <c r="I71" s="42">
        <v>1E-3</v>
      </c>
      <c r="J71" s="42">
        <v>3.0000000000000001E-3</v>
      </c>
      <c r="K71" s="42">
        <v>3.0000000000000001E-3</v>
      </c>
      <c r="L71" s="42">
        <v>1E-3</v>
      </c>
      <c r="M71" s="42">
        <v>3.0000000000000001E-3</v>
      </c>
      <c r="N71" s="42">
        <v>3.0000000000000001E-3</v>
      </c>
      <c r="O71" s="42">
        <v>3.0000000000000001E-3</v>
      </c>
      <c r="P71" s="42">
        <v>3.0000000000000001E-3</v>
      </c>
      <c r="Q71" s="42">
        <v>4.0000000000000001E-3</v>
      </c>
      <c r="R71" s="42">
        <v>4.0000000000000001E-3</v>
      </c>
      <c r="S71" s="42">
        <v>4.0000000000000001E-3</v>
      </c>
      <c r="T71" s="42">
        <v>4.0000000000000001E-3</v>
      </c>
      <c r="U71" s="42">
        <v>4.0000000000000001E-3</v>
      </c>
      <c r="V71" s="42">
        <v>4.0000000000000001E-3</v>
      </c>
      <c r="W71" s="42">
        <v>4.0000000000000001E-3</v>
      </c>
      <c r="X71" s="42">
        <v>4.0000000000000001E-3</v>
      </c>
      <c r="Y71" s="42">
        <v>4.0000000000000001E-3</v>
      </c>
      <c r="Z71" s="29">
        <v>4.0000000000000001E-3</v>
      </c>
      <c r="AA71" s="42">
        <v>3.0000000000000001E-3</v>
      </c>
      <c r="AB71" s="29">
        <v>4.0000000000000001E-3</v>
      </c>
      <c r="AC71" s="42">
        <v>4.0000000000000001E-3</v>
      </c>
      <c r="AD71" s="42">
        <v>3.0000000000000001E-3</v>
      </c>
      <c r="AE71" s="42">
        <v>3.0000000000000001E-3</v>
      </c>
      <c r="AF71" s="42">
        <v>3.0000000000000001E-3</v>
      </c>
      <c r="AG71" s="42">
        <v>3.0000000000000001E-3</v>
      </c>
      <c r="AH71" s="42">
        <v>3.0000000000000001E-3</v>
      </c>
      <c r="AI71" s="42">
        <v>3.0000000000000001E-3</v>
      </c>
    </row>
    <row r="72" spans="1:35" ht="15" x14ac:dyDescent="0.25">
      <c r="A72" s="143"/>
      <c r="B72" s="137"/>
      <c r="C72" s="26" t="s">
        <v>39</v>
      </c>
      <c r="D72" s="27">
        <f t="shared" si="8"/>
        <v>125.87499999999993</v>
      </c>
      <c r="E72" s="29">
        <v>1.325</v>
      </c>
      <c r="F72" s="29">
        <v>3.9750000000000001</v>
      </c>
      <c r="G72" s="29">
        <v>1.325</v>
      </c>
      <c r="H72" s="29">
        <v>1.325</v>
      </c>
      <c r="I72" s="29">
        <v>1.325</v>
      </c>
      <c r="J72" s="29">
        <v>3.9750000000000001</v>
      </c>
      <c r="K72" s="29">
        <v>3.9750000000000001</v>
      </c>
      <c r="L72" s="29">
        <v>1.325</v>
      </c>
      <c r="M72" s="29">
        <v>3.9750000000000001</v>
      </c>
      <c r="N72" s="29">
        <v>3.9750000000000001</v>
      </c>
      <c r="O72" s="29">
        <v>3.9750000000000001</v>
      </c>
      <c r="P72" s="29">
        <v>3.9750000000000001</v>
      </c>
      <c r="Q72" s="29">
        <v>5.3</v>
      </c>
      <c r="R72" s="29">
        <v>5.3</v>
      </c>
      <c r="S72" s="29">
        <v>5.3</v>
      </c>
      <c r="T72" s="29">
        <v>5.3</v>
      </c>
      <c r="U72" s="29">
        <v>5.3</v>
      </c>
      <c r="V72" s="29">
        <v>5.3</v>
      </c>
      <c r="W72" s="29">
        <v>5.3</v>
      </c>
      <c r="X72" s="29">
        <v>5.3</v>
      </c>
      <c r="Y72" s="29">
        <v>5.3</v>
      </c>
      <c r="Z72" s="29">
        <v>5.3</v>
      </c>
      <c r="AA72" s="29">
        <v>3.9750000000000001</v>
      </c>
      <c r="AB72" s="29">
        <v>5.3</v>
      </c>
      <c r="AC72" s="29">
        <v>5.3</v>
      </c>
      <c r="AD72" s="29">
        <v>3.9750000000000001</v>
      </c>
      <c r="AE72" s="29">
        <v>3.9750000000000001</v>
      </c>
      <c r="AF72" s="29">
        <v>3.9750000000000001</v>
      </c>
      <c r="AG72" s="29">
        <v>3.9750000000000001</v>
      </c>
      <c r="AH72" s="29">
        <v>3.9750000000000001</v>
      </c>
      <c r="AI72" s="29">
        <v>3.9750000000000001</v>
      </c>
    </row>
    <row r="73" spans="1:35" ht="15" x14ac:dyDescent="0.25">
      <c r="A73" s="142" t="s">
        <v>117</v>
      </c>
      <c r="B73" s="136" t="s">
        <v>118</v>
      </c>
      <c r="C73" s="26" t="s">
        <v>67</v>
      </c>
      <c r="D73" s="27">
        <f t="shared" si="8"/>
        <v>7.1000000000000021E-2</v>
      </c>
      <c r="E73" s="29">
        <v>1E-3</v>
      </c>
      <c r="F73" s="29">
        <v>1.2E-2</v>
      </c>
      <c r="G73" s="29">
        <v>1E-3</v>
      </c>
      <c r="H73" s="29">
        <v>1E-3</v>
      </c>
      <c r="I73" s="29">
        <v>1E-3</v>
      </c>
      <c r="J73" s="29">
        <v>1E-3</v>
      </c>
      <c r="K73" s="29">
        <v>1.2E-2</v>
      </c>
      <c r="L73" s="29">
        <v>3.0000000000000001E-3</v>
      </c>
      <c r="M73" s="29">
        <v>4.0000000000000001E-3</v>
      </c>
      <c r="N73" s="29">
        <v>1E-3</v>
      </c>
      <c r="O73" s="29">
        <v>1E-3</v>
      </c>
      <c r="P73" s="29">
        <v>1E-3</v>
      </c>
      <c r="Q73" s="29">
        <v>5.0000000000000001E-3</v>
      </c>
      <c r="R73" s="29">
        <v>2E-3</v>
      </c>
      <c r="S73" s="29">
        <v>2E-3</v>
      </c>
      <c r="T73" s="29">
        <v>2E-3</v>
      </c>
      <c r="U73" s="29">
        <v>1E-3</v>
      </c>
      <c r="V73" s="29">
        <v>1E-3</v>
      </c>
      <c r="W73" s="29">
        <v>1E-3</v>
      </c>
      <c r="X73" s="29">
        <v>1E-3</v>
      </c>
      <c r="Y73" s="29">
        <v>1E-3</v>
      </c>
      <c r="Z73" s="29"/>
      <c r="AA73" s="29">
        <v>1E-3</v>
      </c>
      <c r="AB73" s="29"/>
      <c r="AC73" s="29">
        <v>1E-3</v>
      </c>
      <c r="AD73" s="29">
        <v>1E-3</v>
      </c>
      <c r="AE73" s="29">
        <v>1E-3</v>
      </c>
      <c r="AF73" s="29">
        <v>1E-3</v>
      </c>
      <c r="AG73" s="29">
        <v>1E-3</v>
      </c>
      <c r="AH73" s="29">
        <v>5.0000000000000001E-3</v>
      </c>
      <c r="AI73" s="29">
        <v>5.0000000000000001E-3</v>
      </c>
    </row>
    <row r="74" spans="1:35" ht="15" x14ac:dyDescent="0.25">
      <c r="A74" s="143"/>
      <c r="B74" s="137"/>
      <c r="C74" s="26" t="s">
        <v>39</v>
      </c>
      <c r="D74" s="27">
        <f t="shared" si="8"/>
        <v>82.100000000000009</v>
      </c>
      <c r="E74" s="29">
        <v>1.1599999999999999</v>
      </c>
      <c r="F74" s="29">
        <v>13.875999999999999</v>
      </c>
      <c r="G74" s="29">
        <v>1.1599999999999999</v>
      </c>
      <c r="H74" s="29">
        <v>1.1599999999999999</v>
      </c>
      <c r="I74" s="29">
        <v>1.1599999999999999</v>
      </c>
      <c r="J74" s="29">
        <v>1.1559999999999999</v>
      </c>
      <c r="K74" s="29">
        <v>13.875999999999999</v>
      </c>
      <c r="L74" s="29">
        <v>3.468</v>
      </c>
      <c r="M74" s="29">
        <v>4.6239999999999997</v>
      </c>
      <c r="N74" s="29">
        <v>1.1559999999999999</v>
      </c>
      <c r="O74" s="29">
        <v>1.1559999999999999</v>
      </c>
      <c r="P74" s="29">
        <v>1.1559999999999999</v>
      </c>
      <c r="Q74" s="29">
        <v>5.78</v>
      </c>
      <c r="R74" s="29">
        <v>2.3119999999999998</v>
      </c>
      <c r="S74" s="29">
        <v>2.3119999999999998</v>
      </c>
      <c r="T74" s="29">
        <v>2.3119999999999998</v>
      </c>
      <c r="U74" s="29">
        <v>1.1559999999999999</v>
      </c>
      <c r="V74" s="29">
        <v>1.1559999999999999</v>
      </c>
      <c r="W74" s="29">
        <v>1.1559999999999999</v>
      </c>
      <c r="X74" s="29">
        <v>1.1559999999999999</v>
      </c>
      <c r="Y74" s="29">
        <v>1.1559999999999999</v>
      </c>
      <c r="Z74" s="29"/>
      <c r="AA74" s="29">
        <v>1.1559999999999999</v>
      </c>
      <c r="AB74" s="29"/>
      <c r="AC74" s="29">
        <v>1.1559999999999999</v>
      </c>
      <c r="AD74" s="29">
        <v>1.1559999999999999</v>
      </c>
      <c r="AE74" s="29">
        <v>1.1559999999999999</v>
      </c>
      <c r="AF74" s="29">
        <v>1.1559999999999999</v>
      </c>
      <c r="AG74" s="29">
        <v>1.1559999999999999</v>
      </c>
      <c r="AH74" s="29">
        <v>5.78</v>
      </c>
      <c r="AI74" s="29">
        <v>5.78</v>
      </c>
    </row>
    <row r="75" spans="1:35" ht="15" x14ac:dyDescent="0.25">
      <c r="A75" s="142" t="s">
        <v>119</v>
      </c>
      <c r="B75" s="136" t="s">
        <v>120</v>
      </c>
      <c r="C75" s="26" t="s">
        <v>67</v>
      </c>
      <c r="D75" s="27">
        <f t="shared" si="8"/>
        <v>6.3000000000000028E-2</v>
      </c>
      <c r="E75" s="29">
        <v>2E-3</v>
      </c>
      <c r="F75" s="29">
        <v>1.0999999999999999E-2</v>
      </c>
      <c r="G75" s="29">
        <v>2E-3</v>
      </c>
      <c r="H75" s="29">
        <v>2E-3</v>
      </c>
      <c r="I75" s="29">
        <v>1E-3</v>
      </c>
      <c r="J75" s="29">
        <v>1E-3</v>
      </c>
      <c r="K75" s="29">
        <v>1.0999999999999999E-2</v>
      </c>
      <c r="L75" s="29">
        <v>2E-3</v>
      </c>
      <c r="M75" s="29">
        <v>1E-3</v>
      </c>
      <c r="N75" s="29">
        <v>1E-3</v>
      </c>
      <c r="O75" s="29">
        <v>1E-3</v>
      </c>
      <c r="P75" s="29">
        <v>2E-3</v>
      </c>
      <c r="Q75" s="29">
        <v>4.0000000000000001E-3</v>
      </c>
      <c r="R75" s="29">
        <v>1E-3</v>
      </c>
      <c r="S75" s="29">
        <v>1E-3</v>
      </c>
      <c r="T75" s="29">
        <v>1E-3</v>
      </c>
      <c r="U75" s="29">
        <v>1E-3</v>
      </c>
      <c r="V75" s="29">
        <v>1E-3</v>
      </c>
      <c r="W75" s="29">
        <v>1E-3</v>
      </c>
      <c r="X75" s="29">
        <v>1E-3</v>
      </c>
      <c r="Y75" s="29">
        <v>1E-3</v>
      </c>
      <c r="Z75" s="29">
        <v>1E-3</v>
      </c>
      <c r="AA75" s="29">
        <v>1E-3</v>
      </c>
      <c r="AB75" s="29">
        <v>1E-3</v>
      </c>
      <c r="AC75" s="29">
        <v>1E-3</v>
      </c>
      <c r="AD75" s="29">
        <v>1E-3</v>
      </c>
      <c r="AE75" s="29">
        <v>1E-3</v>
      </c>
      <c r="AF75" s="29">
        <v>1E-3</v>
      </c>
      <c r="AG75" s="29">
        <v>1E-3</v>
      </c>
      <c r="AH75" s="29">
        <v>3.0000000000000001E-3</v>
      </c>
      <c r="AI75" s="29">
        <v>3.0000000000000001E-3</v>
      </c>
    </row>
    <row r="76" spans="1:35" ht="15.75" customHeight="1" thickBot="1" x14ac:dyDescent="0.3">
      <c r="A76" s="154"/>
      <c r="B76" s="180"/>
      <c r="C76" s="45" t="s">
        <v>39</v>
      </c>
      <c r="D76" s="36">
        <f t="shared" si="8"/>
        <v>87.69599999999997</v>
      </c>
      <c r="E76" s="88">
        <v>2.7839999999999998</v>
      </c>
      <c r="F76" s="88">
        <v>15.311999999999999</v>
      </c>
      <c r="G76" s="88">
        <v>2.7839999999999998</v>
      </c>
      <c r="H76" s="88">
        <v>2.7839999999999998</v>
      </c>
      <c r="I76" s="88">
        <v>1.3919999999999999</v>
      </c>
      <c r="J76" s="88">
        <v>1.3919999999999999</v>
      </c>
      <c r="K76" s="88">
        <v>15.311999999999999</v>
      </c>
      <c r="L76" s="88">
        <v>2.7839999999999998</v>
      </c>
      <c r="M76" s="88">
        <v>1.3919999999999999</v>
      </c>
      <c r="N76" s="88">
        <v>1.3919999999999999</v>
      </c>
      <c r="O76" s="88">
        <v>1.3919999999999999</v>
      </c>
      <c r="P76" s="88">
        <v>2.7839999999999998</v>
      </c>
      <c r="Q76" s="88">
        <v>5.5679999999999996</v>
      </c>
      <c r="R76" s="88">
        <v>1.3919999999999999</v>
      </c>
      <c r="S76" s="88">
        <v>1.3919999999999999</v>
      </c>
      <c r="T76" s="88">
        <v>1.3919999999999999</v>
      </c>
      <c r="U76" s="88">
        <v>1.3919999999999999</v>
      </c>
      <c r="V76" s="88">
        <v>1.3919999999999999</v>
      </c>
      <c r="W76" s="88">
        <v>1.3919999999999999</v>
      </c>
      <c r="X76" s="88">
        <v>1.3919999999999999</v>
      </c>
      <c r="Y76" s="88">
        <v>1.3919999999999999</v>
      </c>
      <c r="Z76" s="88">
        <v>1.3919999999999999</v>
      </c>
      <c r="AA76" s="88">
        <v>1.3919999999999999</v>
      </c>
      <c r="AB76" s="88">
        <v>1.3919999999999999</v>
      </c>
      <c r="AC76" s="88">
        <v>1.3919999999999999</v>
      </c>
      <c r="AD76" s="88">
        <v>1.3919999999999999</v>
      </c>
      <c r="AE76" s="88">
        <v>1.3919999999999999</v>
      </c>
      <c r="AF76" s="88">
        <v>1.3919999999999999</v>
      </c>
      <c r="AG76" s="88">
        <v>1.3919999999999999</v>
      </c>
      <c r="AH76" s="88">
        <v>4.1760000000000002</v>
      </c>
      <c r="AI76" s="88">
        <v>4.1760000000000002</v>
      </c>
    </row>
    <row r="77" spans="1:35" ht="15" x14ac:dyDescent="0.25">
      <c r="A77" s="153" t="s">
        <v>121</v>
      </c>
      <c r="B77" s="161" t="s">
        <v>122</v>
      </c>
      <c r="C77" s="46" t="s">
        <v>62</v>
      </c>
      <c r="D77" s="16">
        <f t="shared" si="8"/>
        <v>26</v>
      </c>
      <c r="E77" s="39">
        <v>0</v>
      </c>
      <c r="F77" s="39">
        <v>5</v>
      </c>
      <c r="G77" s="39"/>
      <c r="H77" s="39"/>
      <c r="I77" s="39"/>
      <c r="J77" s="39">
        <v>3</v>
      </c>
      <c r="K77" s="39">
        <v>5</v>
      </c>
      <c r="L77" s="39"/>
      <c r="M77" s="39">
        <v>2</v>
      </c>
      <c r="N77" s="39">
        <v>2</v>
      </c>
      <c r="O77" s="39"/>
      <c r="P77" s="39"/>
      <c r="Q77" s="41">
        <v>2</v>
      </c>
      <c r="R77" s="41"/>
      <c r="S77" s="41"/>
      <c r="T77" s="41">
        <v>2</v>
      </c>
      <c r="U77" s="41"/>
      <c r="V77" s="41"/>
      <c r="W77" s="41"/>
      <c r="X77" s="41"/>
      <c r="Y77" s="41"/>
      <c r="Z77" s="39"/>
      <c r="AA77" s="39"/>
      <c r="AB77" s="39"/>
      <c r="AC77" s="41">
        <v>1</v>
      </c>
      <c r="AD77" s="41"/>
      <c r="AE77" s="41"/>
      <c r="AF77" s="41"/>
      <c r="AG77" s="41"/>
      <c r="AH77" s="39">
        <v>2</v>
      </c>
      <c r="AI77" s="39">
        <v>2</v>
      </c>
    </row>
    <row r="78" spans="1:35" ht="15.75" thickBot="1" x14ac:dyDescent="0.3">
      <c r="A78" s="154"/>
      <c r="B78" s="162"/>
      <c r="C78" s="48" t="s">
        <v>39</v>
      </c>
      <c r="D78" s="36">
        <f t="shared" si="8"/>
        <v>203.93500000000003</v>
      </c>
      <c r="E78" s="51">
        <v>0</v>
      </c>
      <c r="F78" s="50">
        <v>44.984999999999999</v>
      </c>
      <c r="G78" s="50"/>
      <c r="H78" s="50"/>
      <c r="I78" s="51"/>
      <c r="J78" s="50">
        <v>22.190999999999999</v>
      </c>
      <c r="K78" s="50">
        <v>40.645000000000003</v>
      </c>
      <c r="L78" s="51"/>
      <c r="M78" s="50">
        <v>14.794</v>
      </c>
      <c r="N78" s="50">
        <v>14.794</v>
      </c>
      <c r="O78" s="50"/>
      <c r="P78" s="50"/>
      <c r="Q78" s="50">
        <v>14.794</v>
      </c>
      <c r="R78" s="50"/>
      <c r="S78" s="50"/>
      <c r="T78" s="50">
        <v>14.794</v>
      </c>
      <c r="U78" s="50"/>
      <c r="V78" s="50"/>
      <c r="W78" s="50"/>
      <c r="X78" s="50"/>
      <c r="Y78" s="50"/>
      <c r="Z78" s="50"/>
      <c r="AA78" s="50"/>
      <c r="AB78" s="50"/>
      <c r="AC78" s="50">
        <v>7.35</v>
      </c>
      <c r="AD78" s="50"/>
      <c r="AE78" s="50"/>
      <c r="AF78" s="50"/>
      <c r="AG78" s="50"/>
      <c r="AH78" s="50">
        <v>14.794</v>
      </c>
      <c r="AI78" s="50">
        <v>14.794</v>
      </c>
    </row>
    <row r="79" spans="1:35" ht="15" x14ac:dyDescent="0.25">
      <c r="A79" s="153" t="s">
        <v>123</v>
      </c>
      <c r="B79" s="164" t="s">
        <v>124</v>
      </c>
      <c r="C79" s="52" t="s">
        <v>62</v>
      </c>
      <c r="D79" s="16">
        <f t="shared" si="8"/>
        <v>511</v>
      </c>
      <c r="E79" s="62">
        <v>8</v>
      </c>
      <c r="F79" s="62">
        <v>25</v>
      </c>
      <c r="G79" s="62">
        <v>12</v>
      </c>
      <c r="H79" s="62">
        <v>12</v>
      </c>
      <c r="I79" s="62">
        <v>10</v>
      </c>
      <c r="J79" s="62">
        <v>10</v>
      </c>
      <c r="K79" s="62">
        <v>25</v>
      </c>
      <c r="L79" s="62">
        <v>10</v>
      </c>
      <c r="M79" s="62">
        <v>10</v>
      </c>
      <c r="N79" s="62">
        <v>10</v>
      </c>
      <c r="O79" s="62">
        <v>15</v>
      </c>
      <c r="P79" s="62">
        <v>15</v>
      </c>
      <c r="Q79" s="62">
        <v>15</v>
      </c>
      <c r="R79" s="62">
        <v>15</v>
      </c>
      <c r="S79" s="62">
        <v>15</v>
      </c>
      <c r="T79" s="62">
        <v>15</v>
      </c>
      <c r="U79" s="62">
        <v>15</v>
      </c>
      <c r="V79" s="62">
        <v>12</v>
      </c>
      <c r="W79" s="62">
        <v>20</v>
      </c>
      <c r="X79" s="62">
        <v>10</v>
      </c>
      <c r="Y79" s="62">
        <v>15</v>
      </c>
      <c r="Z79" s="62">
        <v>46</v>
      </c>
      <c r="AA79" s="62">
        <v>15</v>
      </c>
      <c r="AB79" s="62">
        <v>46</v>
      </c>
      <c r="AC79" s="62">
        <v>10</v>
      </c>
      <c r="AD79" s="62">
        <v>15</v>
      </c>
      <c r="AE79" s="62">
        <v>15</v>
      </c>
      <c r="AF79" s="62">
        <v>15</v>
      </c>
      <c r="AG79" s="62">
        <v>15</v>
      </c>
      <c r="AH79" s="62">
        <v>20</v>
      </c>
      <c r="AI79" s="62">
        <v>20</v>
      </c>
    </row>
    <row r="80" spans="1:35" ht="15.75" thickBot="1" x14ac:dyDescent="0.3">
      <c r="A80" s="154"/>
      <c r="B80" s="174"/>
      <c r="C80" s="45" t="s">
        <v>39</v>
      </c>
      <c r="D80" s="36">
        <f t="shared" si="8"/>
        <v>608.39600000000019</v>
      </c>
      <c r="E80" s="50">
        <v>9.5250000000000004</v>
      </c>
      <c r="F80" s="50">
        <v>29.765000000000001</v>
      </c>
      <c r="G80" s="50">
        <v>14.286</v>
      </c>
      <c r="H80" s="50">
        <v>14.286</v>
      </c>
      <c r="I80" s="50">
        <v>11.904999999999999</v>
      </c>
      <c r="J80" s="50">
        <v>11.904999999999999</v>
      </c>
      <c r="K80" s="50">
        <v>29.765000000000001</v>
      </c>
      <c r="L80" s="50">
        <v>11.904999999999999</v>
      </c>
      <c r="M80" s="50">
        <v>11.904999999999999</v>
      </c>
      <c r="N80" s="50">
        <v>11.904999999999999</v>
      </c>
      <c r="O80" s="50">
        <v>17.86</v>
      </c>
      <c r="P80" s="50">
        <v>17.86</v>
      </c>
      <c r="Q80" s="50">
        <v>17.86</v>
      </c>
      <c r="R80" s="50">
        <v>17.86</v>
      </c>
      <c r="S80" s="50">
        <v>17.86</v>
      </c>
      <c r="T80" s="50">
        <v>17.86</v>
      </c>
      <c r="U80" s="50">
        <v>17.86</v>
      </c>
      <c r="V80" s="50">
        <v>14.286</v>
      </c>
      <c r="W80" s="50">
        <v>23.812000000000001</v>
      </c>
      <c r="X80" s="50">
        <v>11.904999999999999</v>
      </c>
      <c r="Y80" s="50">
        <v>17.86</v>
      </c>
      <c r="Z80" s="50">
        <v>54.765999999999998</v>
      </c>
      <c r="AA80" s="50">
        <v>17.86</v>
      </c>
      <c r="AB80" s="50">
        <v>54.765999999999998</v>
      </c>
      <c r="AC80" s="50">
        <v>11.904999999999999</v>
      </c>
      <c r="AD80" s="50">
        <v>17.86</v>
      </c>
      <c r="AE80" s="50">
        <v>17.86</v>
      </c>
      <c r="AF80" s="50">
        <v>17.86</v>
      </c>
      <c r="AG80" s="50">
        <v>17.86</v>
      </c>
      <c r="AH80" s="50">
        <v>23.812000000000001</v>
      </c>
      <c r="AI80" s="50">
        <v>23.812000000000001</v>
      </c>
    </row>
    <row r="81" spans="1:36" s="24" customFormat="1" ht="15.75" thickBot="1" x14ac:dyDescent="0.3">
      <c r="A81" s="89" t="s">
        <v>125</v>
      </c>
      <c r="B81" s="90" t="s">
        <v>126</v>
      </c>
      <c r="C81" s="91" t="s">
        <v>39</v>
      </c>
      <c r="D81" s="80">
        <f t="shared" si="8"/>
        <v>695.75600000000009</v>
      </c>
      <c r="E81" s="81">
        <f t="shared" ref="E81:AI81" si="9">E83+E85+E87</f>
        <v>8.2219999999999995</v>
      </c>
      <c r="F81" s="81">
        <f t="shared" si="9"/>
        <v>28.480999999999998</v>
      </c>
      <c r="G81" s="81">
        <f t="shared" si="9"/>
        <v>7.8359999999999994</v>
      </c>
      <c r="H81" s="81">
        <f t="shared" si="9"/>
        <v>7.8359999999999994</v>
      </c>
      <c r="I81" s="81">
        <f t="shared" si="9"/>
        <v>8.7199999999999989</v>
      </c>
      <c r="J81" s="81">
        <f t="shared" si="9"/>
        <v>32.515999999999998</v>
      </c>
      <c r="K81" s="81">
        <f t="shared" si="9"/>
        <v>26.551000000000002</v>
      </c>
      <c r="L81" s="81">
        <f t="shared" si="9"/>
        <v>11.236000000000001</v>
      </c>
      <c r="M81" s="81">
        <f t="shared" si="9"/>
        <v>7.8359999999999994</v>
      </c>
      <c r="N81" s="81">
        <f t="shared" si="9"/>
        <v>16.901</v>
      </c>
      <c r="O81" s="81">
        <f t="shared" si="9"/>
        <v>7.8359999999999994</v>
      </c>
      <c r="P81" s="81">
        <f t="shared" si="9"/>
        <v>22.567</v>
      </c>
      <c r="Q81" s="72">
        <f t="shared" si="9"/>
        <v>7.8359999999999994</v>
      </c>
      <c r="R81" s="72">
        <f t="shared" si="9"/>
        <v>13.501999999999999</v>
      </c>
      <c r="S81" s="72">
        <f t="shared" si="9"/>
        <v>21.434000000000001</v>
      </c>
      <c r="T81" s="72">
        <f t="shared" si="9"/>
        <v>37.048000000000002</v>
      </c>
      <c r="U81" s="72">
        <f t="shared" si="9"/>
        <v>13.501999999999999</v>
      </c>
      <c r="V81" s="72">
        <f t="shared" si="9"/>
        <v>37.048000000000002</v>
      </c>
      <c r="W81" s="72">
        <f t="shared" si="9"/>
        <v>21.434000000000001</v>
      </c>
      <c r="X81" s="72">
        <f t="shared" si="9"/>
        <v>7.8359999999999994</v>
      </c>
      <c r="Y81" s="72">
        <f t="shared" si="9"/>
        <v>8.9689999999999994</v>
      </c>
      <c r="Z81" s="81">
        <f>Z83+Z85+Z87</f>
        <v>81.488</v>
      </c>
      <c r="AA81" s="81">
        <f>AA83+AA85+AA87</f>
        <v>16.901</v>
      </c>
      <c r="AB81" s="81">
        <f>AB83+AB85+AB87</f>
        <v>45.228999999999999</v>
      </c>
      <c r="AC81" s="81">
        <f>AC83+AC85+AC87</f>
        <v>16.901</v>
      </c>
      <c r="AD81" s="72">
        <f t="shared" si="9"/>
        <v>21.434000000000001</v>
      </c>
      <c r="AE81" s="72">
        <f t="shared" si="9"/>
        <v>21.434000000000001</v>
      </c>
      <c r="AF81" s="72">
        <f t="shared" si="9"/>
        <v>19.166999999999998</v>
      </c>
      <c r="AG81" s="72">
        <f t="shared" si="9"/>
        <v>45.228999999999999</v>
      </c>
      <c r="AH81" s="81">
        <f t="shared" si="9"/>
        <v>51.143000000000001</v>
      </c>
      <c r="AI81" s="81">
        <f t="shared" si="9"/>
        <v>21.683</v>
      </c>
    </row>
    <row r="82" spans="1:36" s="24" customFormat="1" ht="15" x14ac:dyDescent="0.25">
      <c r="A82" s="181">
        <v>25</v>
      </c>
      <c r="B82" s="189" t="s">
        <v>127</v>
      </c>
      <c r="C82" s="92" t="s">
        <v>67</v>
      </c>
      <c r="D82" s="53">
        <f t="shared" si="8"/>
        <v>0.19800000000000012</v>
      </c>
      <c r="E82" s="54">
        <v>3.0000000000000001E-3</v>
      </c>
      <c r="F82" s="54">
        <v>7.0000000000000001E-3</v>
      </c>
      <c r="G82" s="54">
        <v>6.0000000000000001E-3</v>
      </c>
      <c r="H82" s="54">
        <v>6.0000000000000001E-3</v>
      </c>
      <c r="I82" s="54">
        <v>5.0000000000000001E-3</v>
      </c>
      <c r="J82" s="54">
        <v>5.0000000000000001E-3</v>
      </c>
      <c r="K82" s="54">
        <v>2.1999999999999999E-2</v>
      </c>
      <c r="L82" s="54">
        <v>6.0000000000000001E-3</v>
      </c>
      <c r="M82" s="54">
        <v>6.0000000000000001E-3</v>
      </c>
      <c r="N82" s="54">
        <v>6.0000000000000001E-3</v>
      </c>
      <c r="O82" s="54">
        <v>6.0000000000000001E-3</v>
      </c>
      <c r="P82" s="54">
        <v>6.0000000000000001E-3</v>
      </c>
      <c r="Q82" s="54">
        <v>6.0000000000000001E-3</v>
      </c>
      <c r="R82" s="54">
        <v>6.0000000000000001E-3</v>
      </c>
      <c r="S82" s="54">
        <v>6.0000000000000001E-3</v>
      </c>
      <c r="T82" s="54">
        <v>5.0000000000000001E-3</v>
      </c>
      <c r="U82" s="54">
        <v>6.0000000000000001E-3</v>
      </c>
      <c r="V82" s="54">
        <v>5.0000000000000001E-3</v>
      </c>
      <c r="W82" s="54">
        <v>6.0000000000000001E-3</v>
      </c>
      <c r="X82" s="54">
        <v>6.0000000000000001E-3</v>
      </c>
      <c r="Y82" s="54">
        <v>6.0000000000000001E-3</v>
      </c>
      <c r="Z82" s="54">
        <v>6.0000000000000001E-3</v>
      </c>
      <c r="AA82" s="54">
        <v>6.0000000000000001E-3</v>
      </c>
      <c r="AB82" s="54">
        <v>6.0000000000000001E-3</v>
      </c>
      <c r="AC82" s="54">
        <v>6.0000000000000001E-3</v>
      </c>
      <c r="AD82" s="54">
        <v>6.0000000000000001E-3</v>
      </c>
      <c r="AE82" s="54">
        <v>6.0000000000000001E-3</v>
      </c>
      <c r="AF82" s="54">
        <v>6.0000000000000001E-3</v>
      </c>
      <c r="AG82" s="54">
        <v>6.0000000000000001E-3</v>
      </c>
      <c r="AH82" s="54">
        <v>7.0000000000000001E-3</v>
      </c>
      <c r="AI82" s="54">
        <v>7.0000000000000001E-3</v>
      </c>
    </row>
    <row r="83" spans="1:36" s="24" customFormat="1" ht="15.75" thickBot="1" x14ac:dyDescent="0.3">
      <c r="A83" s="182"/>
      <c r="B83" s="190"/>
      <c r="C83" s="93" t="s">
        <v>39</v>
      </c>
      <c r="D83" s="36">
        <f t="shared" si="8"/>
        <v>49.302000000000007</v>
      </c>
      <c r="E83" s="49">
        <v>0.747</v>
      </c>
      <c r="F83" s="49">
        <v>1.7430000000000001</v>
      </c>
      <c r="G83" s="49">
        <v>1.494</v>
      </c>
      <c r="H83" s="49">
        <v>1.494</v>
      </c>
      <c r="I83" s="49">
        <v>1.2450000000000001</v>
      </c>
      <c r="J83" s="49">
        <v>1.2450000000000001</v>
      </c>
      <c r="K83" s="49">
        <v>5.4779999999999998</v>
      </c>
      <c r="L83" s="49">
        <v>1.494</v>
      </c>
      <c r="M83" s="49">
        <v>1.494</v>
      </c>
      <c r="N83" s="49">
        <v>1.494</v>
      </c>
      <c r="O83" s="49">
        <v>1.494</v>
      </c>
      <c r="P83" s="49">
        <v>1.494</v>
      </c>
      <c r="Q83" s="49">
        <v>1.494</v>
      </c>
      <c r="R83" s="49">
        <v>1.494</v>
      </c>
      <c r="S83" s="49">
        <v>1.494</v>
      </c>
      <c r="T83" s="49">
        <v>1.2450000000000001</v>
      </c>
      <c r="U83" s="49">
        <v>1.494</v>
      </c>
      <c r="V83" s="49">
        <v>1.2450000000000001</v>
      </c>
      <c r="W83" s="49">
        <v>1.494</v>
      </c>
      <c r="X83" s="49">
        <v>1.494</v>
      </c>
      <c r="Y83" s="49">
        <v>1.494</v>
      </c>
      <c r="Z83" s="49">
        <v>1.494</v>
      </c>
      <c r="AA83" s="49">
        <v>1.494</v>
      </c>
      <c r="AB83" s="49">
        <v>1.494</v>
      </c>
      <c r="AC83" s="49">
        <v>1.494</v>
      </c>
      <c r="AD83" s="49">
        <v>1.494</v>
      </c>
      <c r="AE83" s="49">
        <v>1.494</v>
      </c>
      <c r="AF83" s="49">
        <v>1.494</v>
      </c>
      <c r="AG83" s="49">
        <v>1.494</v>
      </c>
      <c r="AH83" s="49">
        <v>1.7430000000000001</v>
      </c>
      <c r="AI83" s="49">
        <v>1.7430000000000001</v>
      </c>
    </row>
    <row r="84" spans="1:36" s="24" customFormat="1" ht="15" customHeight="1" x14ac:dyDescent="0.25">
      <c r="A84" s="181">
        <v>26</v>
      </c>
      <c r="B84" s="183" t="s">
        <v>128</v>
      </c>
      <c r="C84" s="94" t="s">
        <v>62</v>
      </c>
      <c r="D84" s="16">
        <f t="shared" si="8"/>
        <v>459</v>
      </c>
      <c r="E84" s="39">
        <v>3</v>
      </c>
      <c r="F84" s="39">
        <v>20</v>
      </c>
      <c r="G84" s="39">
        <v>2</v>
      </c>
      <c r="H84" s="39">
        <v>2</v>
      </c>
      <c r="I84" s="39">
        <v>3</v>
      </c>
      <c r="J84" s="39">
        <v>24</v>
      </c>
      <c r="K84" s="39">
        <v>15</v>
      </c>
      <c r="L84" s="39">
        <v>5</v>
      </c>
      <c r="M84" s="39">
        <v>2</v>
      </c>
      <c r="N84" s="39">
        <v>10</v>
      </c>
      <c r="O84" s="39">
        <v>2</v>
      </c>
      <c r="P84" s="39">
        <v>15</v>
      </c>
      <c r="Q84" s="41">
        <v>2</v>
      </c>
      <c r="R84" s="41">
        <v>7</v>
      </c>
      <c r="S84" s="41">
        <v>14</v>
      </c>
      <c r="T84" s="41">
        <v>28</v>
      </c>
      <c r="U84" s="41">
        <v>7</v>
      </c>
      <c r="V84" s="41">
        <v>28</v>
      </c>
      <c r="W84" s="41">
        <v>14</v>
      </c>
      <c r="X84" s="41">
        <v>2</v>
      </c>
      <c r="Y84" s="41">
        <v>3</v>
      </c>
      <c r="Z84" s="39">
        <v>67</v>
      </c>
      <c r="AA84" s="39">
        <v>10</v>
      </c>
      <c r="AB84" s="39">
        <v>35</v>
      </c>
      <c r="AC84" s="39">
        <v>10</v>
      </c>
      <c r="AD84" s="41">
        <v>14</v>
      </c>
      <c r="AE84" s="41">
        <v>14</v>
      </c>
      <c r="AF84" s="41">
        <v>12</v>
      </c>
      <c r="AG84" s="41">
        <v>35</v>
      </c>
      <c r="AH84" s="39">
        <v>40</v>
      </c>
      <c r="AI84" s="39">
        <v>14</v>
      </c>
    </row>
    <row r="85" spans="1:36" s="24" customFormat="1" ht="15.75" thickBot="1" x14ac:dyDescent="0.3">
      <c r="A85" s="182"/>
      <c r="B85" s="184"/>
      <c r="C85" s="95" t="s">
        <v>39</v>
      </c>
      <c r="D85" s="36">
        <f t="shared" si="8"/>
        <v>520.09799999999996</v>
      </c>
      <c r="E85" s="50">
        <v>3.399</v>
      </c>
      <c r="F85" s="50">
        <v>22.661999999999999</v>
      </c>
      <c r="G85" s="50">
        <v>2.266</v>
      </c>
      <c r="H85" s="50">
        <v>2.266</v>
      </c>
      <c r="I85" s="50">
        <v>3.399</v>
      </c>
      <c r="J85" s="50">
        <v>27.195</v>
      </c>
      <c r="K85" s="50">
        <v>16.997</v>
      </c>
      <c r="L85" s="50">
        <v>5.6660000000000004</v>
      </c>
      <c r="M85" s="50">
        <v>2.266</v>
      </c>
      <c r="N85" s="50">
        <v>11.331</v>
      </c>
      <c r="O85" s="50">
        <v>2.266</v>
      </c>
      <c r="P85" s="50">
        <v>16.997</v>
      </c>
      <c r="Q85" s="50">
        <v>2.266</v>
      </c>
      <c r="R85" s="50">
        <v>7.9320000000000004</v>
      </c>
      <c r="S85" s="50">
        <v>15.864000000000001</v>
      </c>
      <c r="T85" s="50">
        <v>31.727</v>
      </c>
      <c r="U85" s="50">
        <v>7.9320000000000004</v>
      </c>
      <c r="V85" s="50">
        <v>31.727</v>
      </c>
      <c r="W85" s="50">
        <v>15.864000000000001</v>
      </c>
      <c r="X85" s="50">
        <v>2.266</v>
      </c>
      <c r="Y85" s="50">
        <v>3.399</v>
      </c>
      <c r="Z85" s="50">
        <v>75.918000000000006</v>
      </c>
      <c r="AA85" s="50">
        <v>11.331</v>
      </c>
      <c r="AB85" s="50">
        <v>39.658999999999999</v>
      </c>
      <c r="AC85" s="50">
        <v>11.331</v>
      </c>
      <c r="AD85" s="50">
        <v>15.864000000000001</v>
      </c>
      <c r="AE85" s="50">
        <v>15.864000000000001</v>
      </c>
      <c r="AF85" s="29">
        <v>13.597</v>
      </c>
      <c r="AG85" s="50">
        <v>39.658999999999999</v>
      </c>
      <c r="AH85" s="50">
        <v>45.323999999999998</v>
      </c>
      <c r="AI85" s="50">
        <v>15.864000000000001</v>
      </c>
    </row>
    <row r="86" spans="1:36" s="24" customFormat="1" ht="15" x14ac:dyDescent="0.25">
      <c r="A86" s="185" t="s">
        <v>129</v>
      </c>
      <c r="B86" s="187" t="s">
        <v>130</v>
      </c>
      <c r="C86" s="92" t="s">
        <v>62</v>
      </c>
      <c r="D86" s="16">
        <f t="shared" si="8"/>
        <v>31</v>
      </c>
      <c r="E86" s="39">
        <v>1</v>
      </c>
      <c r="F86" s="39">
        <v>1</v>
      </c>
      <c r="G86" s="39">
        <v>1</v>
      </c>
      <c r="H86" s="39">
        <v>1</v>
      </c>
      <c r="I86" s="39">
        <v>1</v>
      </c>
      <c r="J86" s="39">
        <v>1</v>
      </c>
      <c r="K86" s="39">
        <v>1</v>
      </c>
      <c r="L86" s="39">
        <v>1</v>
      </c>
      <c r="M86" s="39">
        <v>1</v>
      </c>
      <c r="N86" s="39">
        <v>1</v>
      </c>
      <c r="O86" s="39">
        <v>1</v>
      </c>
      <c r="P86" s="39">
        <v>1</v>
      </c>
      <c r="Q86" s="39">
        <v>1</v>
      </c>
      <c r="R86" s="39">
        <v>1</v>
      </c>
      <c r="S86" s="39">
        <v>1</v>
      </c>
      <c r="T86" s="39">
        <v>1</v>
      </c>
      <c r="U86" s="39">
        <v>1</v>
      </c>
      <c r="V86" s="39">
        <v>1</v>
      </c>
      <c r="W86" s="39">
        <v>1</v>
      </c>
      <c r="X86" s="39">
        <v>1</v>
      </c>
      <c r="Y86" s="39">
        <v>1</v>
      </c>
      <c r="Z86" s="39">
        <v>1</v>
      </c>
      <c r="AA86" s="39">
        <v>1</v>
      </c>
      <c r="AB86" s="39">
        <v>1</v>
      </c>
      <c r="AC86" s="39">
        <v>1</v>
      </c>
      <c r="AD86" s="39">
        <v>1</v>
      </c>
      <c r="AE86" s="39">
        <v>1</v>
      </c>
      <c r="AF86" s="39">
        <v>1</v>
      </c>
      <c r="AG86" s="39">
        <v>1</v>
      </c>
      <c r="AH86" s="39">
        <v>1</v>
      </c>
      <c r="AI86" s="39">
        <v>1</v>
      </c>
      <c r="AJ86" s="39"/>
    </row>
    <row r="87" spans="1:36" s="24" customFormat="1" ht="15.75" thickBot="1" x14ac:dyDescent="0.3">
      <c r="A87" s="186"/>
      <c r="B87" s="188"/>
      <c r="C87" s="93" t="s">
        <v>39</v>
      </c>
      <c r="D87" s="36">
        <f t="shared" si="8"/>
        <v>126.3559999999999</v>
      </c>
      <c r="E87" s="50">
        <v>4.0759999999999996</v>
      </c>
      <c r="F87" s="50">
        <v>4.0759999999999996</v>
      </c>
      <c r="G87" s="50">
        <v>4.0759999999999996</v>
      </c>
      <c r="H87" s="50">
        <v>4.0759999999999996</v>
      </c>
      <c r="I87" s="50">
        <v>4.0759999999999996</v>
      </c>
      <c r="J87" s="50">
        <v>4.0759999999999996</v>
      </c>
      <c r="K87" s="50">
        <v>4.0759999999999996</v>
      </c>
      <c r="L87" s="50">
        <v>4.0759999999999996</v>
      </c>
      <c r="M87" s="50">
        <v>4.0759999999999996</v>
      </c>
      <c r="N87" s="50">
        <v>4.0759999999999996</v>
      </c>
      <c r="O87" s="50">
        <v>4.0759999999999996</v>
      </c>
      <c r="P87" s="50">
        <v>4.0759999999999996</v>
      </c>
      <c r="Q87" s="50">
        <v>4.0759999999999996</v>
      </c>
      <c r="R87" s="50">
        <v>4.0759999999999996</v>
      </c>
      <c r="S87" s="50">
        <v>4.0759999999999996</v>
      </c>
      <c r="T87" s="50">
        <v>4.0759999999999996</v>
      </c>
      <c r="U87" s="50">
        <v>4.0759999999999996</v>
      </c>
      <c r="V87" s="50">
        <v>4.0759999999999996</v>
      </c>
      <c r="W87" s="50">
        <v>4.0759999999999996</v>
      </c>
      <c r="X87" s="50">
        <v>4.0759999999999996</v>
      </c>
      <c r="Y87" s="50">
        <v>4.0759999999999996</v>
      </c>
      <c r="Z87" s="50">
        <v>4.0759999999999996</v>
      </c>
      <c r="AA87" s="50">
        <v>4.0759999999999996</v>
      </c>
      <c r="AB87" s="50">
        <v>4.0759999999999996</v>
      </c>
      <c r="AC87" s="50">
        <v>4.0759999999999996</v>
      </c>
      <c r="AD87" s="50">
        <v>4.0759999999999996</v>
      </c>
      <c r="AE87" s="50">
        <v>4.0759999999999996</v>
      </c>
      <c r="AF87" s="50">
        <v>4.0759999999999996</v>
      </c>
      <c r="AG87" s="50">
        <v>4.0759999999999996</v>
      </c>
      <c r="AH87" s="50">
        <v>4.0759999999999996</v>
      </c>
      <c r="AI87" s="50">
        <v>4.0759999999999996</v>
      </c>
      <c r="AJ87" s="50"/>
    </row>
    <row r="88" spans="1:36" s="24" customFormat="1" ht="33.6" customHeight="1" thickBot="1" x14ac:dyDescent="0.25">
      <c r="A88" s="89" t="s">
        <v>131</v>
      </c>
      <c r="B88" s="96" t="s">
        <v>132</v>
      </c>
      <c r="C88" s="97" t="s">
        <v>39</v>
      </c>
      <c r="D88" s="98">
        <f t="shared" si="8"/>
        <v>0</v>
      </c>
      <c r="E88" s="98">
        <f t="shared" ref="E88:P88" si="10">E89+E90</f>
        <v>0</v>
      </c>
      <c r="F88" s="98">
        <f t="shared" si="10"/>
        <v>0</v>
      </c>
      <c r="G88" s="98">
        <f t="shared" si="10"/>
        <v>0</v>
      </c>
      <c r="H88" s="98">
        <f t="shared" si="10"/>
        <v>0</v>
      </c>
      <c r="I88" s="98">
        <f t="shared" si="10"/>
        <v>0</v>
      </c>
      <c r="J88" s="98">
        <f t="shared" si="10"/>
        <v>0</v>
      </c>
      <c r="K88" s="98">
        <f t="shared" si="10"/>
        <v>0</v>
      </c>
      <c r="L88" s="98">
        <f t="shared" si="10"/>
        <v>0</v>
      </c>
      <c r="M88" s="98">
        <f t="shared" si="10"/>
        <v>0</v>
      </c>
      <c r="N88" s="98">
        <f t="shared" si="10"/>
        <v>0</v>
      </c>
      <c r="O88" s="98">
        <f t="shared" si="10"/>
        <v>0</v>
      </c>
      <c r="P88" s="98">
        <f t="shared" si="10"/>
        <v>0</v>
      </c>
      <c r="Q88" s="99">
        <f>Q89</f>
        <v>0</v>
      </c>
      <c r="R88" s="99">
        <f>R89</f>
        <v>0</v>
      </c>
      <c r="S88" s="100">
        <f t="shared" ref="S88:AI88" si="11">S89+S90</f>
        <v>0</v>
      </c>
      <c r="T88" s="100">
        <f t="shared" si="11"/>
        <v>0</v>
      </c>
      <c r="U88" s="100">
        <f t="shared" si="11"/>
        <v>0</v>
      </c>
      <c r="V88" s="100">
        <f t="shared" si="11"/>
        <v>0</v>
      </c>
      <c r="W88" s="100">
        <f t="shared" si="11"/>
        <v>0</v>
      </c>
      <c r="X88" s="100">
        <f t="shared" si="11"/>
        <v>0</v>
      </c>
      <c r="Y88" s="100">
        <f t="shared" si="11"/>
        <v>0</v>
      </c>
      <c r="Z88" s="98">
        <f>Z89+Z90</f>
        <v>0</v>
      </c>
      <c r="AA88" s="98">
        <f>AA89+AA90</f>
        <v>0</v>
      </c>
      <c r="AB88" s="98">
        <f>AB89+AB90</f>
        <v>0</v>
      </c>
      <c r="AC88" s="98">
        <f>AC89+AC90</f>
        <v>0</v>
      </c>
      <c r="AD88" s="98">
        <f t="shared" si="11"/>
        <v>0</v>
      </c>
      <c r="AE88" s="98">
        <f t="shared" si="11"/>
        <v>0</v>
      </c>
      <c r="AF88" s="98">
        <f t="shared" si="11"/>
        <v>0</v>
      </c>
      <c r="AG88" s="98">
        <f t="shared" si="11"/>
        <v>0</v>
      </c>
      <c r="AH88" s="98">
        <f t="shared" si="11"/>
        <v>0</v>
      </c>
      <c r="AI88" s="98">
        <f t="shared" si="11"/>
        <v>0</v>
      </c>
    </row>
    <row r="89" spans="1:36" s="24" customFormat="1" ht="15.75" thickBot="1" x14ac:dyDescent="0.3">
      <c r="A89" s="101" t="s">
        <v>133</v>
      </c>
      <c r="B89" s="102" t="s">
        <v>134</v>
      </c>
      <c r="C89" s="103" t="s">
        <v>39</v>
      </c>
      <c r="D89" s="104">
        <f t="shared" si="8"/>
        <v>0</v>
      </c>
      <c r="E89" s="105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105">
        <v>0</v>
      </c>
      <c r="R89" s="105">
        <v>0</v>
      </c>
      <c r="S89" s="105">
        <v>0</v>
      </c>
      <c r="T89" s="105">
        <v>0</v>
      </c>
      <c r="U89" s="105">
        <v>0</v>
      </c>
      <c r="V89" s="105">
        <v>0</v>
      </c>
      <c r="W89" s="105">
        <v>0</v>
      </c>
      <c r="X89" s="105">
        <v>0</v>
      </c>
      <c r="Y89" s="105">
        <v>0</v>
      </c>
      <c r="Z89" s="106">
        <v>0</v>
      </c>
      <c r="AA89" s="106">
        <v>0</v>
      </c>
      <c r="AB89" s="106"/>
      <c r="AC89" s="106"/>
      <c r="AD89" s="105">
        <v>0</v>
      </c>
      <c r="AE89" s="105">
        <v>0</v>
      </c>
      <c r="AF89" s="105">
        <v>0</v>
      </c>
      <c r="AG89" s="105">
        <v>0</v>
      </c>
      <c r="AH89" s="106">
        <v>0</v>
      </c>
      <c r="AI89" s="106">
        <v>0</v>
      </c>
    </row>
    <row r="90" spans="1:36" s="24" customFormat="1" ht="15.75" thickBot="1" x14ac:dyDescent="0.3">
      <c r="A90" s="101" t="s">
        <v>135</v>
      </c>
      <c r="B90" s="102" t="s">
        <v>136</v>
      </c>
      <c r="C90" s="107" t="s">
        <v>39</v>
      </c>
      <c r="D90" s="104">
        <f t="shared" si="8"/>
        <v>0</v>
      </c>
      <c r="E90" s="108">
        <v>0</v>
      </c>
      <c r="F90" s="108">
        <v>0</v>
      </c>
      <c r="G90" s="108">
        <v>0</v>
      </c>
      <c r="H90" s="108">
        <v>0</v>
      </c>
      <c r="I90" s="108">
        <v>0</v>
      </c>
      <c r="J90" s="108">
        <v>0</v>
      </c>
      <c r="K90" s="109">
        <v>0</v>
      </c>
      <c r="L90" s="108">
        <v>0</v>
      </c>
      <c r="M90" s="108">
        <v>0</v>
      </c>
      <c r="N90" s="108">
        <v>0</v>
      </c>
      <c r="O90" s="108">
        <v>0</v>
      </c>
      <c r="P90" s="108">
        <v>0</v>
      </c>
      <c r="Q90" s="110">
        <v>0</v>
      </c>
      <c r="R90" s="110">
        <v>0</v>
      </c>
      <c r="S90" s="110">
        <v>0</v>
      </c>
      <c r="T90" s="110"/>
      <c r="U90" s="110"/>
      <c r="V90" s="110"/>
      <c r="W90" s="111">
        <v>0</v>
      </c>
      <c r="X90" s="110"/>
      <c r="Y90" s="110"/>
      <c r="Z90" s="112">
        <v>0</v>
      </c>
      <c r="AA90" s="112">
        <v>0</v>
      </c>
      <c r="AB90" s="112"/>
      <c r="AC90" s="112"/>
      <c r="AD90" s="110">
        <v>0</v>
      </c>
      <c r="AE90" s="110"/>
      <c r="AF90" s="110">
        <v>0</v>
      </c>
      <c r="AG90" s="110">
        <v>0</v>
      </c>
      <c r="AH90" s="112">
        <v>0</v>
      </c>
      <c r="AI90" s="112">
        <v>0</v>
      </c>
    </row>
    <row r="91" spans="1:36" s="24" customFormat="1" ht="15.75" thickBot="1" x14ac:dyDescent="0.3">
      <c r="A91" s="79" t="s">
        <v>137</v>
      </c>
      <c r="B91" s="113" t="s">
        <v>138</v>
      </c>
      <c r="C91" s="12" t="s">
        <v>39</v>
      </c>
      <c r="D91" s="114">
        <f t="shared" si="8"/>
        <v>1307.537</v>
      </c>
      <c r="E91" s="82">
        <v>15.8</v>
      </c>
      <c r="F91" s="82">
        <f>84.86+40.99</f>
        <v>125.85</v>
      </c>
      <c r="G91" s="82">
        <v>13.8</v>
      </c>
      <c r="H91" s="82">
        <v>13.8</v>
      </c>
      <c r="I91" s="82">
        <v>8.3000000000000007</v>
      </c>
      <c r="J91" s="82">
        <v>11.8</v>
      </c>
      <c r="K91" s="82">
        <v>51</v>
      </c>
      <c r="L91" s="82">
        <v>10.36</v>
      </c>
      <c r="M91" s="82">
        <v>15.2</v>
      </c>
      <c r="N91" s="82">
        <v>8.1999999999999993</v>
      </c>
      <c r="O91" s="82">
        <v>23.15</v>
      </c>
      <c r="P91" s="82">
        <v>35.1</v>
      </c>
      <c r="Q91" s="82">
        <v>40.299999999999997</v>
      </c>
      <c r="R91" s="82">
        <v>26.54</v>
      </c>
      <c r="S91" s="82">
        <v>26.9</v>
      </c>
      <c r="T91" s="82">
        <v>26.8</v>
      </c>
      <c r="U91" s="82">
        <v>27</v>
      </c>
      <c r="V91" s="82">
        <v>27</v>
      </c>
      <c r="W91" s="82">
        <v>34.6</v>
      </c>
      <c r="X91" s="82">
        <v>35.200000000000003</v>
      </c>
      <c r="Y91" s="82">
        <v>33</v>
      </c>
      <c r="Z91" s="82">
        <v>205.45</v>
      </c>
      <c r="AA91" s="82">
        <v>28.3</v>
      </c>
      <c r="AB91" s="82">
        <f>180.4+51.037</f>
        <v>231.43700000000001</v>
      </c>
      <c r="AC91" s="82">
        <v>25.5</v>
      </c>
      <c r="AD91" s="82">
        <v>25.55</v>
      </c>
      <c r="AE91" s="82">
        <v>33.9</v>
      </c>
      <c r="AF91" s="82">
        <v>31.6</v>
      </c>
      <c r="AG91" s="82">
        <v>18.5</v>
      </c>
      <c r="AH91" s="82">
        <v>46.8</v>
      </c>
      <c r="AI91" s="82">
        <v>50.8</v>
      </c>
    </row>
    <row r="92" spans="1:36" s="24" customFormat="1" ht="15.75" thickBot="1" x14ac:dyDescent="0.3">
      <c r="A92" s="115"/>
      <c r="B92" s="116" t="s">
        <v>139</v>
      </c>
      <c r="C92" s="117" t="s">
        <v>39</v>
      </c>
      <c r="D92" s="80">
        <f>E92+F92+G92+H92+I92+J92+K92+L92+M92+N92+O92+P92+Q92+R92+S92+T92+U92+V92+W92+X92+Y92+Z92+AA92+AB92+AC92+AD92+AE92+AF92+AG92+AH92+AI92</f>
        <v>11556.999999999998</v>
      </c>
      <c r="E92" s="118">
        <f t="shared" ref="E92:AG92" si="12">E5+E66+E81+E88+E91</f>
        <v>66.956000000000003</v>
      </c>
      <c r="F92" s="118">
        <f t="shared" si="12"/>
        <v>790.32899999999995</v>
      </c>
      <c r="G92" s="118">
        <f t="shared" si="12"/>
        <v>44.414999999999999</v>
      </c>
      <c r="H92" s="118">
        <f t="shared" si="12"/>
        <v>89.10499999999999</v>
      </c>
      <c r="I92" s="118">
        <f t="shared" si="12"/>
        <v>157.386</v>
      </c>
      <c r="J92" s="118">
        <f t="shared" si="12"/>
        <v>342.22</v>
      </c>
      <c r="K92" s="118">
        <f t="shared" si="12"/>
        <v>198.86500000000001</v>
      </c>
      <c r="L92" s="118">
        <f t="shared" si="12"/>
        <v>126.22200000000001</v>
      </c>
      <c r="M92" s="118">
        <f t="shared" si="12"/>
        <v>481.27600000000001</v>
      </c>
      <c r="N92" s="118">
        <f t="shared" si="12"/>
        <v>62.86</v>
      </c>
      <c r="O92" s="118">
        <f t="shared" si="12"/>
        <v>59.905999999999999</v>
      </c>
      <c r="P92" s="118">
        <f t="shared" si="12"/>
        <v>464.31600000000003</v>
      </c>
      <c r="Q92" s="118">
        <f t="shared" si="12"/>
        <v>911.1389999999999</v>
      </c>
      <c r="R92" s="118">
        <f t="shared" si="12"/>
        <v>306.71700000000004</v>
      </c>
      <c r="S92" s="118">
        <f t="shared" si="12"/>
        <v>237.83500000000001</v>
      </c>
      <c r="T92" s="118">
        <f t="shared" si="12"/>
        <v>257.81700000000001</v>
      </c>
      <c r="U92" s="118">
        <f t="shared" si="12"/>
        <v>376.09699999999998</v>
      </c>
      <c r="V92" s="118">
        <f t="shared" si="12"/>
        <v>237.16900000000001</v>
      </c>
      <c r="W92" s="118">
        <f t="shared" si="12"/>
        <v>399.13100000000003</v>
      </c>
      <c r="X92" s="118">
        <f t="shared" si="12"/>
        <v>67.325999999999993</v>
      </c>
      <c r="Y92" s="118">
        <f t="shared" si="12"/>
        <v>259.69200000000001</v>
      </c>
      <c r="Z92" s="118">
        <f>Z5+Z66+Z81+Z88+Z91</f>
        <v>1835.5220000000002</v>
      </c>
      <c r="AA92" s="118">
        <f>AA5+AA66+AA81+AA88+AA91</f>
        <v>116.496</v>
      </c>
      <c r="AB92" s="118">
        <f>AB5+AB66+AB81+AB88+AB91</f>
        <v>1386.5</v>
      </c>
      <c r="AC92" s="118">
        <f>AC5+AC66+AC81+AC88+AC91</f>
        <v>336.24099999999999</v>
      </c>
      <c r="AD92" s="118">
        <f t="shared" si="12"/>
        <v>370.87900000000008</v>
      </c>
      <c r="AE92" s="118">
        <f t="shared" si="12"/>
        <v>82.931999999999988</v>
      </c>
      <c r="AF92" s="118">
        <f t="shared" si="12"/>
        <v>246.98699999999999</v>
      </c>
      <c r="AG92" s="118">
        <f t="shared" si="12"/>
        <v>415.47</v>
      </c>
      <c r="AH92" s="118">
        <f>AH5+AH66+AH81+AH88+AH91</f>
        <v>664.02699999999993</v>
      </c>
      <c r="AI92" s="118">
        <f>AI5+AI66+AI81+AI88+AI91</f>
        <v>165.16699999999997</v>
      </c>
    </row>
    <row r="93" spans="1:36" x14ac:dyDescent="0.2">
      <c r="R93" s="119"/>
    </row>
  </sheetData>
  <mergeCells count="79">
    <mergeCell ref="A84:A85"/>
    <mergeCell ref="B84:B85"/>
    <mergeCell ref="A86:A87"/>
    <mergeCell ref="B86:B87"/>
    <mergeCell ref="A77:A78"/>
    <mergeCell ref="B77:B78"/>
    <mergeCell ref="A79:A80"/>
    <mergeCell ref="B79:B80"/>
    <mergeCell ref="A82:A83"/>
    <mergeCell ref="B82:B83"/>
    <mergeCell ref="A71:A72"/>
    <mergeCell ref="B71:B72"/>
    <mergeCell ref="A73:A74"/>
    <mergeCell ref="B73:B74"/>
    <mergeCell ref="A75:A76"/>
    <mergeCell ref="B75:B76"/>
    <mergeCell ref="A69:A70"/>
    <mergeCell ref="B69:B70"/>
    <mergeCell ref="A56:A57"/>
    <mergeCell ref="B56:B57"/>
    <mergeCell ref="A58:A59"/>
    <mergeCell ref="B58:B59"/>
    <mergeCell ref="A60:A61"/>
    <mergeCell ref="B60:B61"/>
    <mergeCell ref="A62:A63"/>
    <mergeCell ref="B62:B63"/>
    <mergeCell ref="B64:B65"/>
    <mergeCell ref="A67:A68"/>
    <mergeCell ref="B67:B68"/>
    <mergeCell ref="A50:A51"/>
    <mergeCell ref="B50:B51"/>
    <mergeCell ref="A52:A53"/>
    <mergeCell ref="B52:B53"/>
    <mergeCell ref="A54:A55"/>
    <mergeCell ref="B54:B55"/>
    <mergeCell ref="A44:A45"/>
    <mergeCell ref="B44:B45"/>
    <mergeCell ref="A46:A47"/>
    <mergeCell ref="B46:B47"/>
    <mergeCell ref="A48:A49"/>
    <mergeCell ref="B48:B49"/>
    <mergeCell ref="A38:A39"/>
    <mergeCell ref="B38:B39"/>
    <mergeCell ref="A40:A41"/>
    <mergeCell ref="B40:B41"/>
    <mergeCell ref="A42:A43"/>
    <mergeCell ref="B42:B43"/>
    <mergeCell ref="A32:A33"/>
    <mergeCell ref="B32:B33"/>
    <mergeCell ref="A34:A35"/>
    <mergeCell ref="B34:B35"/>
    <mergeCell ref="A36:A37"/>
    <mergeCell ref="B36:B37"/>
    <mergeCell ref="A25:A26"/>
    <mergeCell ref="B25:B26"/>
    <mergeCell ref="A27:A28"/>
    <mergeCell ref="B27:B28"/>
    <mergeCell ref="A29:A31"/>
    <mergeCell ref="B29:B31"/>
    <mergeCell ref="A18:A19"/>
    <mergeCell ref="B18:B19"/>
    <mergeCell ref="A20:A21"/>
    <mergeCell ref="B20:B21"/>
    <mergeCell ref="A22:A23"/>
    <mergeCell ref="B22:B23"/>
    <mergeCell ref="A11:A12"/>
    <mergeCell ref="B11:B12"/>
    <mergeCell ref="A14:A15"/>
    <mergeCell ref="B14:B15"/>
    <mergeCell ref="A16:A17"/>
    <mergeCell ref="B16:B17"/>
    <mergeCell ref="A9:A10"/>
    <mergeCell ref="B9:B10"/>
    <mergeCell ref="AG3:AG4"/>
    <mergeCell ref="A3:A4"/>
    <mergeCell ref="B3:B4"/>
    <mergeCell ref="C3:C4"/>
    <mergeCell ref="D3:D4"/>
    <mergeCell ref="A6:A8"/>
  </mergeCells>
  <pageMargins left="0.19685039370078741" right="0.11811023622047245" top="0.19685039370078741" bottom="0.15748031496062992" header="0" footer="0"/>
  <pageSetup paperSize="9" scale="55" orientation="portrait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3"/>
  <sheetViews>
    <sheetView topLeftCell="B1" workbookViewId="0">
      <pane xSplit="2" ySplit="5" topLeftCell="D40" activePane="bottomRight" state="frozen"/>
      <selection activeCell="B1" sqref="B1"/>
      <selection pane="topRight" activeCell="D1" sqref="D1"/>
      <selection pane="bottomLeft" activeCell="B6" sqref="B6"/>
      <selection pane="bottomRight" activeCell="AL4" sqref="AL4"/>
    </sheetView>
  </sheetViews>
  <sheetFormatPr defaultColWidth="8.85546875" defaultRowHeight="12.75" x14ac:dyDescent="0.2"/>
  <cols>
    <col min="1" max="1" width="6.28515625" customWidth="1"/>
    <col min="2" max="2" width="46.7109375" customWidth="1"/>
    <col min="3" max="3" width="12.5703125" customWidth="1"/>
    <col min="4" max="4" width="13" hidden="1" customWidth="1"/>
    <col min="5" max="6" width="11.42578125" hidden="1" customWidth="1"/>
    <col min="7" max="7" width="8.5703125" hidden="1" customWidth="1"/>
    <col min="8" max="8" width="8.85546875" hidden="1" customWidth="1"/>
    <col min="9" max="9" width="9" hidden="1" customWidth="1"/>
    <col min="10" max="10" width="8.85546875" hidden="1" customWidth="1"/>
    <col min="11" max="12" width="8.42578125" hidden="1" customWidth="1"/>
    <col min="13" max="17" width="8.85546875" hidden="1" customWidth="1"/>
    <col min="18" max="18" width="8.42578125" hidden="1" customWidth="1"/>
    <col min="19" max="19" width="9.7109375" hidden="1" customWidth="1"/>
    <col min="20" max="20" width="8.28515625" hidden="1" customWidth="1"/>
    <col min="21" max="21" width="9.85546875" hidden="1" customWidth="1"/>
    <col min="22" max="22" width="10.7109375" hidden="1" customWidth="1"/>
    <col min="23" max="23" width="9.7109375" hidden="1" customWidth="1"/>
    <col min="24" max="24" width="8.42578125" hidden="1" customWidth="1"/>
    <col min="25" max="25" width="8.85546875" hidden="1" customWidth="1"/>
    <col min="26" max="26" width="10" hidden="1" customWidth="1"/>
    <col min="27" max="27" width="8.85546875" hidden="1" customWidth="1"/>
    <col min="28" max="28" width="10.28515625" hidden="1" customWidth="1"/>
    <col min="29" max="33" width="8.85546875" hidden="1" customWidth="1"/>
    <col min="34" max="34" width="8.85546875" customWidth="1"/>
    <col min="35" max="35" width="8.7109375" hidden="1" customWidth="1"/>
  </cols>
  <sheetData>
    <row r="1" spans="1:35" ht="18.75" x14ac:dyDescent="0.3">
      <c r="A1" s="1" t="s">
        <v>0</v>
      </c>
      <c r="B1" s="1"/>
      <c r="C1" s="1"/>
      <c r="D1" s="1"/>
      <c r="E1" s="1"/>
      <c r="F1" s="1"/>
      <c r="G1" s="1"/>
      <c r="H1" s="2"/>
      <c r="I1" s="1"/>
      <c r="K1" s="1"/>
      <c r="L1" s="2"/>
      <c r="R1" s="1"/>
      <c r="S1" s="1"/>
      <c r="T1" s="1"/>
      <c r="U1" s="1"/>
      <c r="V1" s="1"/>
      <c r="W1" s="1"/>
      <c r="X1" s="1"/>
      <c r="Y1" s="1"/>
      <c r="AD1" s="1"/>
      <c r="AE1" s="1"/>
      <c r="AF1" s="1"/>
      <c r="AG1" s="1"/>
      <c r="AH1" s="2"/>
      <c r="AI1" s="2"/>
    </row>
    <row r="2" spans="1:35" ht="13.5" thickBot="1" x14ac:dyDescent="0.25">
      <c r="A2" s="3"/>
      <c r="B2" s="2"/>
      <c r="C2" s="2"/>
      <c r="D2" s="4"/>
      <c r="E2" s="5">
        <v>1</v>
      </c>
      <c r="F2" s="5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4">
        <v>11</v>
      </c>
      <c r="P2" s="4">
        <v>12</v>
      </c>
      <c r="Q2" s="4">
        <v>13</v>
      </c>
      <c r="R2" s="4">
        <v>14</v>
      </c>
      <c r="S2" s="4">
        <v>15</v>
      </c>
      <c r="T2" s="4">
        <v>16</v>
      </c>
      <c r="U2" s="4">
        <v>17</v>
      </c>
      <c r="V2" s="4">
        <v>18</v>
      </c>
      <c r="W2" s="4">
        <v>19</v>
      </c>
      <c r="X2" s="4">
        <v>20</v>
      </c>
      <c r="Y2" s="4">
        <v>21</v>
      </c>
      <c r="Z2" s="4">
        <v>22</v>
      </c>
      <c r="AA2" s="4">
        <v>23</v>
      </c>
      <c r="AB2" s="4">
        <v>24</v>
      </c>
      <c r="AC2" s="4">
        <v>25</v>
      </c>
      <c r="AD2" s="4">
        <v>26</v>
      </c>
      <c r="AE2" s="4">
        <v>27</v>
      </c>
      <c r="AF2" s="4">
        <v>28</v>
      </c>
      <c r="AG2" s="4">
        <v>29</v>
      </c>
      <c r="AH2" s="4">
        <v>30</v>
      </c>
      <c r="AI2" s="4">
        <v>31</v>
      </c>
    </row>
    <row r="3" spans="1:35" ht="15" customHeight="1" x14ac:dyDescent="0.2">
      <c r="A3" s="144" t="s">
        <v>1</v>
      </c>
      <c r="B3" s="146" t="s">
        <v>2</v>
      </c>
      <c r="C3" s="146" t="s">
        <v>3</v>
      </c>
      <c r="D3" s="129" t="s">
        <v>4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 t="s">
        <v>5</v>
      </c>
      <c r="S3" s="7"/>
      <c r="T3" s="7"/>
      <c r="U3" s="7"/>
      <c r="V3" s="7"/>
      <c r="W3" s="7"/>
      <c r="X3" s="7"/>
      <c r="Y3" s="7"/>
      <c r="Z3" s="9"/>
      <c r="AA3" s="7"/>
      <c r="AB3" s="7"/>
      <c r="AC3" s="7"/>
      <c r="AD3" s="7"/>
      <c r="AE3" s="7"/>
      <c r="AF3" s="7"/>
      <c r="AG3" s="7"/>
      <c r="AH3" s="191" t="s">
        <v>35</v>
      </c>
      <c r="AI3" s="7"/>
    </row>
    <row r="4" spans="1:35" ht="216" customHeight="1" thickBot="1" x14ac:dyDescent="0.25">
      <c r="A4" s="145"/>
      <c r="B4" s="147"/>
      <c r="C4" s="147"/>
      <c r="D4" s="130"/>
      <c r="E4" s="121" t="s">
        <v>6</v>
      </c>
      <c r="F4" s="122" t="s">
        <v>7</v>
      </c>
      <c r="G4" s="121" t="s">
        <v>8</v>
      </c>
      <c r="H4" s="121" t="s">
        <v>9</v>
      </c>
      <c r="I4" s="121" t="s">
        <v>10</v>
      </c>
      <c r="J4" s="121" t="s">
        <v>11</v>
      </c>
      <c r="K4" s="121" t="s">
        <v>12</v>
      </c>
      <c r="L4" s="121" t="s">
        <v>13</v>
      </c>
      <c r="M4" s="121" t="s">
        <v>14</v>
      </c>
      <c r="N4" s="121" t="s">
        <v>15</v>
      </c>
      <c r="O4" s="121" t="s">
        <v>16</v>
      </c>
      <c r="P4" s="121" t="s">
        <v>17</v>
      </c>
      <c r="Q4" s="121" t="s">
        <v>18</v>
      </c>
      <c r="R4" s="121" t="s">
        <v>19</v>
      </c>
      <c r="S4" s="121" t="s">
        <v>20</v>
      </c>
      <c r="T4" s="121" t="s">
        <v>21</v>
      </c>
      <c r="U4" s="121" t="s">
        <v>22</v>
      </c>
      <c r="V4" s="121" t="s">
        <v>23</v>
      </c>
      <c r="W4" s="121" t="s">
        <v>24</v>
      </c>
      <c r="X4" s="121" t="s">
        <v>25</v>
      </c>
      <c r="Y4" s="121" t="s">
        <v>26</v>
      </c>
      <c r="Z4" s="121" t="s">
        <v>27</v>
      </c>
      <c r="AA4" s="121" t="s">
        <v>28</v>
      </c>
      <c r="AB4" s="122" t="s">
        <v>29</v>
      </c>
      <c r="AC4" s="122" t="s">
        <v>30</v>
      </c>
      <c r="AD4" s="121" t="s">
        <v>31</v>
      </c>
      <c r="AE4" s="121" t="s">
        <v>32</v>
      </c>
      <c r="AF4" s="121" t="s">
        <v>33</v>
      </c>
      <c r="AG4" s="125" t="s">
        <v>34</v>
      </c>
      <c r="AH4" s="194"/>
      <c r="AI4" s="126" t="s">
        <v>36</v>
      </c>
    </row>
    <row r="5" spans="1:35" ht="15.75" thickBot="1" x14ac:dyDescent="0.3">
      <c r="A5" s="10" t="s">
        <v>37</v>
      </c>
      <c r="B5" s="11" t="s">
        <v>38</v>
      </c>
      <c r="C5" s="12" t="s">
        <v>39</v>
      </c>
      <c r="D5" s="13">
        <f>E5+F5+G5+H5+I5+J5+K5+L5+M5+N5+O5+P5+Q5+R5+S5+T5+U5+V5+W5+X5+Y5+Z5+AA5+AB5+AC5+AD5+AE5+AF5+AG5+AH5+AI5</f>
        <v>8366.2249999999985</v>
      </c>
      <c r="E5" s="13">
        <f>E8+E15+E26+E28+E31+E33+E35+E37+E39+E41+E43+E45+E47+E49+E51+E53+E55+E57+E59+E61+E63+E65</f>
        <v>26.25</v>
      </c>
      <c r="F5" s="13">
        <f t="shared" ref="F5:AI5" si="0">F8+F15+F26+F28+F31+F33+F35+F37+F39+F41+F43+F45+F47+F49+F51+F53+F55+F57+F59+F61+F63+F65</f>
        <v>520.51499999999999</v>
      </c>
      <c r="G5" s="13">
        <f t="shared" si="0"/>
        <v>1.3240000000000001</v>
      </c>
      <c r="H5" s="13">
        <f t="shared" si="0"/>
        <v>46.024000000000001</v>
      </c>
      <c r="I5" s="13">
        <f t="shared" si="0"/>
        <v>122.694</v>
      </c>
      <c r="J5" s="13">
        <f t="shared" si="0"/>
        <v>255.39499999999998</v>
      </c>
      <c r="K5" s="13">
        <f t="shared" si="0"/>
        <v>10.170999999999999</v>
      </c>
      <c r="L5" s="13">
        <f t="shared" si="0"/>
        <v>83.254000000000005</v>
      </c>
      <c r="M5" s="13">
        <f t="shared" si="0"/>
        <v>419.66</v>
      </c>
      <c r="N5" s="13">
        <f t="shared" si="0"/>
        <v>2.6469999999999998</v>
      </c>
      <c r="O5" s="13">
        <f t="shared" si="0"/>
        <v>2.6469999999999998</v>
      </c>
      <c r="P5" s="13">
        <f t="shared" si="0"/>
        <v>378.98399999999998</v>
      </c>
      <c r="Q5" s="13">
        <f t="shared" si="0"/>
        <v>811.81099999999992</v>
      </c>
      <c r="R5" s="13">
        <f t="shared" si="0"/>
        <v>237.92100000000002</v>
      </c>
      <c r="S5" s="13">
        <f t="shared" si="0"/>
        <v>160.74700000000001</v>
      </c>
      <c r="T5" s="13">
        <f t="shared" si="0"/>
        <v>150.42100000000002</v>
      </c>
      <c r="U5" s="13">
        <f t="shared" si="0"/>
        <v>307.99699999999996</v>
      </c>
      <c r="V5" s="13">
        <f t="shared" si="0"/>
        <v>149.09700000000001</v>
      </c>
      <c r="W5" s="13">
        <f t="shared" si="0"/>
        <v>309.54699999999997</v>
      </c>
      <c r="X5" s="13">
        <f t="shared" si="0"/>
        <v>2.6469999999999998</v>
      </c>
      <c r="Y5" s="13">
        <f t="shared" si="0"/>
        <v>190.125</v>
      </c>
      <c r="Z5" s="13">
        <f>Z8+Z15+Z26+Z28+Z31+Z33+Z35+Z37+Z39+Z41+Z43+Z45+Z47+Z49+Z51+Z53+Z55+Z57+Z59+Z61+Z63+Z65</f>
        <v>1485.2360000000001</v>
      </c>
      <c r="AA5" s="13">
        <f t="shared" si="0"/>
        <v>45.021999999999998</v>
      </c>
      <c r="AB5" s="13">
        <f t="shared" si="0"/>
        <v>1046.4859999999999</v>
      </c>
      <c r="AC5" s="13">
        <f t="shared" si="0"/>
        <v>264.84699999999998</v>
      </c>
      <c r="AD5" s="13">
        <f t="shared" si="0"/>
        <v>297.62200000000001</v>
      </c>
      <c r="AE5" s="13">
        <f t="shared" si="0"/>
        <v>1.325</v>
      </c>
      <c r="AF5" s="13">
        <f t="shared" si="0"/>
        <v>169.947</v>
      </c>
      <c r="AG5" s="13">
        <f t="shared" si="0"/>
        <v>325.46800000000002</v>
      </c>
      <c r="AH5" s="80">
        <f t="shared" si="0"/>
        <v>507.84699999999998</v>
      </c>
      <c r="AI5" s="13">
        <f t="shared" si="0"/>
        <v>32.546999999999997</v>
      </c>
    </row>
    <row r="6" spans="1:35" s="18" customFormat="1" ht="15" x14ac:dyDescent="0.25">
      <c r="A6" s="131">
        <v>1</v>
      </c>
      <c r="B6" s="14" t="s">
        <v>40</v>
      </c>
      <c r="C6" s="15" t="s">
        <v>41</v>
      </c>
      <c r="D6" s="16">
        <f>E6+F6+G6+H6+I6+J6+K6+L6+M6+N6+O6+P6+Q6+R6+S6+T6+U6+V6+W6+X6+Y6+Z6+AA6+AB6+AC6+AD6+AE6+AF6+AG6+AH6+AI6</f>
        <v>3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>
        <v>1</v>
      </c>
      <c r="R6" s="17">
        <v>0</v>
      </c>
      <c r="S6" s="17">
        <v>0</v>
      </c>
      <c r="T6" s="17"/>
      <c r="U6" s="17">
        <v>1</v>
      </c>
      <c r="V6" s="17"/>
      <c r="W6" s="17"/>
      <c r="X6" s="17"/>
      <c r="Y6" s="17">
        <v>1</v>
      </c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s="24" customFormat="1" ht="15" x14ac:dyDescent="0.25">
      <c r="A7" s="132"/>
      <c r="B7" s="19"/>
      <c r="C7" s="20" t="s">
        <v>42</v>
      </c>
      <c r="D7" s="21">
        <f t="shared" ref="D7:D70" si="1">E7+F7+G7+H7+I7+J7+K7+L7+M7+N7+O7+P7+Q7+R7+S7+T7+U7+V7+W7+X7+Y7+Z7+AA7+AB7+AC7+AD7+AE7+AF7+AG7+AH7+AI7</f>
        <v>0.60000000000000009</v>
      </c>
      <c r="E7" s="22">
        <f t="shared" ref="E7:V8" si="2">E9+E11</f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2">
        <f t="shared" si="2"/>
        <v>0</v>
      </c>
      <c r="K7" s="23">
        <f t="shared" si="2"/>
        <v>0</v>
      </c>
      <c r="L7" s="23">
        <f t="shared" si="2"/>
        <v>0</v>
      </c>
      <c r="M7" s="23">
        <f t="shared" si="2"/>
        <v>0</v>
      </c>
      <c r="N7" s="22">
        <f t="shared" si="2"/>
        <v>0</v>
      </c>
      <c r="O7" s="22">
        <f t="shared" si="2"/>
        <v>0</v>
      </c>
      <c r="P7" s="22">
        <f t="shared" si="2"/>
        <v>0</v>
      </c>
      <c r="Q7" s="22">
        <f t="shared" si="2"/>
        <v>0.2</v>
      </c>
      <c r="R7" s="22">
        <f t="shared" si="2"/>
        <v>0</v>
      </c>
      <c r="S7" s="22">
        <f t="shared" si="2"/>
        <v>0</v>
      </c>
      <c r="T7" s="22">
        <f t="shared" si="2"/>
        <v>0</v>
      </c>
      <c r="U7" s="22">
        <f t="shared" si="2"/>
        <v>0.2</v>
      </c>
      <c r="V7" s="22">
        <f t="shared" si="2"/>
        <v>0</v>
      </c>
      <c r="W7" s="22">
        <f>W9+W11</f>
        <v>0</v>
      </c>
      <c r="X7" s="22">
        <f t="shared" ref="X7:AI8" si="3">X9+X11</f>
        <v>0</v>
      </c>
      <c r="Y7" s="22">
        <f t="shared" si="3"/>
        <v>0.2</v>
      </c>
      <c r="Z7" s="22">
        <f t="shared" si="3"/>
        <v>0</v>
      </c>
      <c r="AA7" s="22">
        <f t="shared" si="3"/>
        <v>0</v>
      </c>
      <c r="AB7" s="22">
        <f t="shared" si="3"/>
        <v>0</v>
      </c>
      <c r="AC7" s="22">
        <f t="shared" si="3"/>
        <v>0</v>
      </c>
      <c r="AD7" s="22">
        <f t="shared" si="3"/>
        <v>0</v>
      </c>
      <c r="AE7" s="22">
        <f t="shared" si="3"/>
        <v>0</v>
      </c>
      <c r="AF7" s="23">
        <f t="shared" si="3"/>
        <v>0</v>
      </c>
      <c r="AG7" s="23">
        <f t="shared" si="3"/>
        <v>0</v>
      </c>
      <c r="AH7" s="22">
        <f t="shared" si="3"/>
        <v>0</v>
      </c>
      <c r="AI7" s="23">
        <f t="shared" si="3"/>
        <v>0</v>
      </c>
    </row>
    <row r="8" spans="1:35" s="24" customFormat="1" ht="15" x14ac:dyDescent="0.25">
      <c r="A8" s="133"/>
      <c r="B8" s="25" t="s">
        <v>43</v>
      </c>
      <c r="C8" s="20" t="s">
        <v>39</v>
      </c>
      <c r="D8" s="21">
        <f t="shared" si="1"/>
        <v>476.70000000000005</v>
      </c>
      <c r="E8" s="22">
        <f t="shared" si="2"/>
        <v>0</v>
      </c>
      <c r="F8" s="22">
        <f t="shared" si="2"/>
        <v>0</v>
      </c>
      <c r="G8" s="22">
        <f t="shared" si="2"/>
        <v>0</v>
      </c>
      <c r="H8" s="22">
        <f t="shared" si="2"/>
        <v>0</v>
      </c>
      <c r="I8" s="22">
        <f t="shared" si="2"/>
        <v>0</v>
      </c>
      <c r="J8" s="22">
        <f t="shared" si="2"/>
        <v>0</v>
      </c>
      <c r="K8" s="23">
        <f t="shared" si="2"/>
        <v>0</v>
      </c>
      <c r="L8" s="23">
        <f t="shared" si="2"/>
        <v>0</v>
      </c>
      <c r="M8" s="23">
        <f t="shared" si="2"/>
        <v>0</v>
      </c>
      <c r="N8" s="22">
        <f t="shared" si="2"/>
        <v>0</v>
      </c>
      <c r="O8" s="22">
        <f t="shared" si="2"/>
        <v>0</v>
      </c>
      <c r="P8" s="22">
        <f t="shared" si="2"/>
        <v>0</v>
      </c>
      <c r="Q8" s="22">
        <f t="shared" si="2"/>
        <v>158.9</v>
      </c>
      <c r="R8" s="22">
        <f t="shared" si="2"/>
        <v>0</v>
      </c>
      <c r="S8" s="22">
        <f t="shared" si="2"/>
        <v>0</v>
      </c>
      <c r="T8" s="22">
        <f t="shared" si="2"/>
        <v>0</v>
      </c>
      <c r="U8" s="22">
        <f t="shared" si="2"/>
        <v>158.9</v>
      </c>
      <c r="V8" s="22">
        <f t="shared" si="2"/>
        <v>0</v>
      </c>
      <c r="W8" s="22">
        <f>W10+W12</f>
        <v>0</v>
      </c>
      <c r="X8" s="22">
        <f t="shared" si="3"/>
        <v>0</v>
      </c>
      <c r="Y8" s="22">
        <f t="shared" si="3"/>
        <v>158.9</v>
      </c>
      <c r="Z8" s="22">
        <f t="shared" si="3"/>
        <v>0</v>
      </c>
      <c r="AA8" s="22">
        <f t="shared" si="3"/>
        <v>0</v>
      </c>
      <c r="AB8" s="22">
        <f t="shared" si="3"/>
        <v>0</v>
      </c>
      <c r="AC8" s="22">
        <f t="shared" si="3"/>
        <v>0</v>
      </c>
      <c r="AD8" s="22">
        <f t="shared" si="3"/>
        <v>0</v>
      </c>
      <c r="AE8" s="22">
        <f t="shared" si="3"/>
        <v>0</v>
      </c>
      <c r="AF8" s="23">
        <f t="shared" si="3"/>
        <v>0</v>
      </c>
      <c r="AG8" s="23">
        <f t="shared" si="3"/>
        <v>0</v>
      </c>
      <c r="AH8" s="22">
        <f t="shared" si="3"/>
        <v>0</v>
      </c>
      <c r="AI8" s="23">
        <f t="shared" si="3"/>
        <v>0</v>
      </c>
    </row>
    <row r="9" spans="1:35" s="24" customFormat="1" ht="15" x14ac:dyDescent="0.25">
      <c r="A9" s="142" t="s">
        <v>44</v>
      </c>
      <c r="B9" s="136" t="s">
        <v>45</v>
      </c>
      <c r="C9" s="26" t="s">
        <v>42</v>
      </c>
      <c r="D9" s="27">
        <f t="shared" si="1"/>
        <v>0</v>
      </c>
      <c r="E9" s="28"/>
      <c r="F9" s="28"/>
      <c r="G9" s="28"/>
      <c r="H9" s="28"/>
      <c r="I9" s="28"/>
      <c r="J9" s="28"/>
      <c r="K9" s="28"/>
      <c r="L9" s="29"/>
      <c r="M9" s="29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30"/>
    </row>
    <row r="10" spans="1:35" s="24" customFormat="1" ht="15" x14ac:dyDescent="0.25">
      <c r="A10" s="143"/>
      <c r="B10" s="137"/>
      <c r="C10" s="26" t="s">
        <v>39</v>
      </c>
      <c r="D10" s="27">
        <f t="shared" si="1"/>
        <v>0</v>
      </c>
      <c r="E10" s="28"/>
      <c r="F10" s="28"/>
      <c r="G10" s="28"/>
      <c r="H10" s="28"/>
      <c r="I10" s="28"/>
      <c r="J10" s="28"/>
      <c r="K10" s="28"/>
      <c r="L10" s="29"/>
      <c r="M10" s="29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30"/>
    </row>
    <row r="11" spans="1:35" s="24" customFormat="1" ht="15" x14ac:dyDescent="0.25">
      <c r="A11" s="134" t="s">
        <v>46</v>
      </c>
      <c r="B11" s="136" t="s">
        <v>47</v>
      </c>
      <c r="C11" s="26" t="s">
        <v>42</v>
      </c>
      <c r="D11" s="27">
        <f t="shared" si="1"/>
        <v>0.60000000000000009</v>
      </c>
      <c r="E11" s="31"/>
      <c r="F11" s="31"/>
      <c r="G11" s="31"/>
      <c r="H11" s="31"/>
      <c r="I11" s="31"/>
      <c r="J11" s="31"/>
      <c r="K11" s="32"/>
      <c r="L11" s="31"/>
      <c r="M11" s="31"/>
      <c r="N11" s="31"/>
      <c r="O11" s="31"/>
      <c r="P11" s="31"/>
      <c r="Q11" s="32">
        <v>0.2</v>
      </c>
      <c r="R11" s="31"/>
      <c r="S11" s="31"/>
      <c r="T11" s="31"/>
      <c r="U11" s="32">
        <v>0.2</v>
      </c>
      <c r="V11" s="31"/>
      <c r="W11" s="31"/>
      <c r="X11" s="31"/>
      <c r="Y11" s="32">
        <v>0.2</v>
      </c>
      <c r="Z11" s="31"/>
      <c r="AA11" s="31"/>
      <c r="AB11" s="31"/>
      <c r="AC11" s="31"/>
      <c r="AD11" s="31"/>
      <c r="AE11" s="31"/>
      <c r="AF11" s="32"/>
      <c r="AG11" s="32"/>
      <c r="AH11" s="31"/>
      <c r="AI11" s="31"/>
    </row>
    <row r="12" spans="1:35" s="24" customFormat="1" ht="15" x14ac:dyDescent="0.25">
      <c r="A12" s="135"/>
      <c r="B12" s="137"/>
      <c r="C12" s="26" t="s">
        <v>39</v>
      </c>
      <c r="D12" s="27">
        <f t="shared" si="1"/>
        <v>476.70000000000005</v>
      </c>
      <c r="E12" s="31"/>
      <c r="F12" s="31"/>
      <c r="G12" s="31"/>
      <c r="H12" s="31"/>
      <c r="I12" s="31"/>
      <c r="J12" s="31"/>
      <c r="K12" s="32"/>
      <c r="L12" s="31"/>
      <c r="M12" s="31"/>
      <c r="N12" s="31"/>
      <c r="O12" s="31"/>
      <c r="P12" s="31"/>
      <c r="Q12" s="32">
        <v>158.9</v>
      </c>
      <c r="R12" s="31"/>
      <c r="S12" s="31"/>
      <c r="T12" s="31"/>
      <c r="U12" s="32">
        <v>158.9</v>
      </c>
      <c r="V12" s="31"/>
      <c r="W12" s="31"/>
      <c r="X12" s="31"/>
      <c r="Y12" s="32">
        <v>158.9</v>
      </c>
      <c r="Z12" s="31"/>
      <c r="AA12" s="31"/>
      <c r="AB12" s="31"/>
      <c r="AC12" s="31"/>
      <c r="AD12" s="31"/>
      <c r="AE12" s="31"/>
      <c r="AF12" s="32"/>
      <c r="AG12" s="32"/>
      <c r="AH12" s="31"/>
      <c r="AI12" s="31"/>
    </row>
    <row r="13" spans="1:35" s="24" customFormat="1" ht="23.45" customHeight="1" thickBot="1" x14ac:dyDescent="0.3">
      <c r="A13" s="120" t="s">
        <v>48</v>
      </c>
      <c r="B13" s="34" t="s">
        <v>49</v>
      </c>
      <c r="C13" s="35" t="s">
        <v>39</v>
      </c>
      <c r="D13" s="36">
        <f t="shared" si="1"/>
        <v>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s="24" customFormat="1" ht="15" customHeight="1" x14ac:dyDescent="0.25">
      <c r="A14" s="138" t="s">
        <v>50</v>
      </c>
      <c r="B14" s="140" t="s">
        <v>51</v>
      </c>
      <c r="C14" s="38" t="s">
        <v>41</v>
      </c>
      <c r="D14" s="16">
        <f t="shared" si="1"/>
        <v>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35" s="24" customFormat="1" ht="15.75" thickBot="1" x14ac:dyDescent="0.3">
      <c r="A15" s="139"/>
      <c r="B15" s="141"/>
      <c r="C15" s="40" t="s">
        <v>39</v>
      </c>
      <c r="D15" s="27">
        <f t="shared" si="1"/>
        <v>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</row>
    <row r="16" spans="1:35" s="24" customFormat="1" ht="15" hidden="1" customHeight="1" x14ac:dyDescent="0.25">
      <c r="A16" s="148" t="s">
        <v>52</v>
      </c>
      <c r="B16" s="149" t="s">
        <v>53</v>
      </c>
      <c r="C16" s="26" t="s">
        <v>54</v>
      </c>
      <c r="D16" s="27">
        <f t="shared" si="1"/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</row>
    <row r="17" spans="1:35" s="24" customFormat="1" ht="15" hidden="1" customHeight="1" x14ac:dyDescent="0.25">
      <c r="A17" s="139"/>
      <c r="B17" s="150"/>
      <c r="C17" s="26" t="s">
        <v>39</v>
      </c>
      <c r="D17" s="27">
        <f t="shared" si="1"/>
        <v>0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 s="24" customFormat="1" ht="15" hidden="1" customHeight="1" x14ac:dyDescent="0.25">
      <c r="A18" s="148" t="s">
        <v>55</v>
      </c>
      <c r="B18" s="151" t="s">
        <v>56</v>
      </c>
      <c r="C18" s="26" t="s">
        <v>57</v>
      </c>
      <c r="D18" s="27">
        <f t="shared" si="1"/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35" s="24" customFormat="1" ht="18.600000000000001" hidden="1" customHeight="1" x14ac:dyDescent="0.25">
      <c r="A19" s="139"/>
      <c r="B19" s="152"/>
      <c r="C19" s="26" t="s">
        <v>39</v>
      </c>
      <c r="D19" s="27">
        <f t="shared" si="1"/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 s="24" customFormat="1" ht="15" hidden="1" customHeight="1" x14ac:dyDescent="0.25">
      <c r="A20" s="148" t="s">
        <v>58</v>
      </c>
      <c r="B20" s="151" t="s">
        <v>59</v>
      </c>
      <c r="C20" s="26" t="s">
        <v>57</v>
      </c>
      <c r="D20" s="27">
        <f t="shared" si="1"/>
        <v>0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</row>
    <row r="21" spans="1:35" s="24" customFormat="1" ht="15" hidden="1" customHeight="1" x14ac:dyDescent="0.25">
      <c r="A21" s="139"/>
      <c r="B21" s="152"/>
      <c r="C21" s="26" t="s">
        <v>39</v>
      </c>
      <c r="D21" s="27">
        <f t="shared" si="1"/>
        <v>0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</row>
    <row r="22" spans="1:35" s="24" customFormat="1" ht="15" hidden="1" customHeight="1" x14ac:dyDescent="0.25">
      <c r="A22" s="148" t="s">
        <v>60</v>
      </c>
      <c r="B22" s="149" t="s">
        <v>61</v>
      </c>
      <c r="C22" s="26" t="s">
        <v>62</v>
      </c>
      <c r="D22" s="27">
        <f t="shared" si="1"/>
        <v>0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</row>
    <row r="23" spans="1:35" s="24" customFormat="1" ht="15" hidden="1" customHeight="1" x14ac:dyDescent="0.25">
      <c r="A23" s="139"/>
      <c r="B23" s="150"/>
      <c r="C23" s="26" t="s">
        <v>39</v>
      </c>
      <c r="D23" s="27">
        <f t="shared" si="1"/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 s="24" customFormat="1" ht="22.9" hidden="1" customHeight="1" x14ac:dyDescent="0.25">
      <c r="A24" s="43" t="s">
        <v>63</v>
      </c>
      <c r="B24" s="44" t="s">
        <v>64</v>
      </c>
      <c r="C24" s="45" t="s">
        <v>39</v>
      </c>
      <c r="D24" s="27">
        <f t="shared" si="1"/>
        <v>0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 s="24" customFormat="1" ht="15" x14ac:dyDescent="0.25">
      <c r="A25" s="153" t="s">
        <v>65</v>
      </c>
      <c r="B25" s="155" t="s">
        <v>66</v>
      </c>
      <c r="C25" s="46" t="s">
        <v>67</v>
      </c>
      <c r="D25" s="27">
        <f t="shared" si="1"/>
        <v>1.7200000000000002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29">
        <v>0.1</v>
      </c>
      <c r="S25" s="29">
        <v>0.12</v>
      </c>
      <c r="T25" s="47">
        <v>0.1</v>
      </c>
      <c r="U25" s="29">
        <v>0.1</v>
      </c>
      <c r="V25" s="29">
        <v>0.1</v>
      </c>
      <c r="W25" s="28"/>
      <c r="X25" s="28"/>
      <c r="Y25" s="28"/>
      <c r="Z25" s="29">
        <v>0.6</v>
      </c>
      <c r="AA25" s="28"/>
      <c r="AB25" s="29">
        <v>0.6</v>
      </c>
      <c r="AC25" s="28"/>
      <c r="AD25" s="28"/>
      <c r="AE25" s="28"/>
      <c r="AF25" s="28"/>
      <c r="AG25" s="29"/>
      <c r="AH25" s="28"/>
      <c r="AI25" s="28"/>
    </row>
    <row r="26" spans="1:35" s="24" customFormat="1" ht="15.75" thickBot="1" x14ac:dyDescent="0.3">
      <c r="A26" s="154"/>
      <c r="B26" s="156"/>
      <c r="C26" s="48" t="s">
        <v>39</v>
      </c>
      <c r="D26" s="36">
        <f t="shared" si="1"/>
        <v>1001.4099999999999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/>
      <c r="R26" s="50">
        <v>58.22</v>
      </c>
      <c r="S26" s="50">
        <v>69.87</v>
      </c>
      <c r="T26" s="36">
        <v>58.22</v>
      </c>
      <c r="U26" s="50">
        <v>58.22</v>
      </c>
      <c r="V26" s="50">
        <v>58.22</v>
      </c>
      <c r="W26" s="49"/>
      <c r="X26" s="49"/>
      <c r="Y26" s="49"/>
      <c r="Z26" s="50">
        <v>349.33</v>
      </c>
      <c r="AA26" s="49"/>
      <c r="AB26" s="50">
        <v>349.33</v>
      </c>
      <c r="AC26" s="49"/>
      <c r="AD26" s="51"/>
      <c r="AE26" s="49"/>
      <c r="AF26" s="49"/>
      <c r="AG26" s="49"/>
      <c r="AH26" s="49"/>
      <c r="AI26" s="49"/>
    </row>
    <row r="27" spans="1:35" s="24" customFormat="1" ht="15" x14ac:dyDescent="0.25">
      <c r="A27" s="153" t="s">
        <v>68</v>
      </c>
      <c r="B27" s="155" t="s">
        <v>69</v>
      </c>
      <c r="C27" s="52" t="s">
        <v>42</v>
      </c>
      <c r="D27" s="53">
        <f t="shared" si="1"/>
        <v>0.2</v>
      </c>
      <c r="E27" s="54"/>
      <c r="F27" s="54"/>
      <c r="G27" s="54"/>
      <c r="H27" s="54"/>
      <c r="I27" s="55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6"/>
      <c r="U27" s="54"/>
      <c r="V27" s="54"/>
      <c r="W27" s="54"/>
      <c r="X27" s="54"/>
      <c r="Y27" s="54"/>
      <c r="Z27" s="55"/>
      <c r="AA27" s="54">
        <v>0.2</v>
      </c>
      <c r="AB27" s="54"/>
      <c r="AC27" s="54"/>
      <c r="AD27" s="54"/>
      <c r="AE27" s="54"/>
      <c r="AF27" s="54"/>
      <c r="AG27" s="54"/>
      <c r="AH27" s="54"/>
      <c r="AI27" s="54"/>
    </row>
    <row r="28" spans="1:35" s="24" customFormat="1" ht="15.75" thickBot="1" x14ac:dyDescent="0.3">
      <c r="A28" s="154"/>
      <c r="B28" s="156"/>
      <c r="C28" s="45" t="s">
        <v>39</v>
      </c>
      <c r="D28" s="36">
        <f t="shared" si="1"/>
        <v>42.375</v>
      </c>
      <c r="E28" s="50"/>
      <c r="F28" s="50"/>
      <c r="G28" s="50"/>
      <c r="H28" s="50"/>
      <c r="I28" s="51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36"/>
      <c r="U28" s="50"/>
      <c r="V28" s="50"/>
      <c r="W28" s="50"/>
      <c r="X28" s="50"/>
      <c r="Y28" s="50"/>
      <c r="Z28" s="51"/>
      <c r="AA28" s="50">
        <v>42.375</v>
      </c>
      <c r="AB28" s="50"/>
      <c r="AC28" s="50"/>
      <c r="AD28" s="50"/>
      <c r="AE28" s="50"/>
      <c r="AF28" s="50"/>
      <c r="AG28" s="50"/>
      <c r="AH28" s="50"/>
      <c r="AI28" s="50"/>
    </row>
    <row r="29" spans="1:35" s="24" customFormat="1" ht="15" x14ac:dyDescent="0.25">
      <c r="A29" s="153" t="s">
        <v>70</v>
      </c>
      <c r="B29" s="158" t="s">
        <v>71</v>
      </c>
      <c r="C29" s="46" t="s">
        <v>42</v>
      </c>
      <c r="D29" s="53">
        <f t="shared" si="1"/>
        <v>3.2960000000000003</v>
      </c>
      <c r="E29" s="39"/>
      <c r="F29" s="39">
        <v>0.41199999999999998</v>
      </c>
      <c r="G29" s="39"/>
      <c r="H29" s="39"/>
      <c r="I29" s="39"/>
      <c r="J29" s="39">
        <v>0.128</v>
      </c>
      <c r="K29" s="39"/>
      <c r="L29" s="39"/>
      <c r="M29" s="39">
        <v>9.1999999999999998E-2</v>
      </c>
      <c r="N29" s="39"/>
      <c r="O29" s="57"/>
      <c r="P29" s="57"/>
      <c r="Q29" s="57">
        <v>0.21</v>
      </c>
      <c r="R29" s="57"/>
      <c r="S29" s="57"/>
      <c r="T29" s="57"/>
      <c r="U29" s="57"/>
      <c r="V29" s="57"/>
      <c r="W29" s="56">
        <v>0.14199999999999999</v>
      </c>
      <c r="X29" s="57"/>
      <c r="Y29" s="39"/>
      <c r="Z29" s="56">
        <v>0.86699999999999999</v>
      </c>
      <c r="AA29" s="57"/>
      <c r="AB29" s="57">
        <v>0.33</v>
      </c>
      <c r="AC29" s="57">
        <v>0.124</v>
      </c>
      <c r="AD29" s="39">
        <v>0.19800000000000001</v>
      </c>
      <c r="AE29" s="39"/>
      <c r="AF29" s="39"/>
      <c r="AG29" s="39">
        <v>0.122</v>
      </c>
      <c r="AH29" s="39">
        <v>0.67100000000000004</v>
      </c>
      <c r="AI29" s="57"/>
    </row>
    <row r="30" spans="1:35" s="24" customFormat="1" ht="15" x14ac:dyDescent="0.25">
      <c r="A30" s="157"/>
      <c r="B30" s="159"/>
      <c r="C30" s="26" t="s">
        <v>72</v>
      </c>
      <c r="D30" s="58">
        <f t="shared" si="1"/>
        <v>21</v>
      </c>
      <c r="E30" s="41"/>
      <c r="F30" s="41">
        <v>1</v>
      </c>
      <c r="G30" s="41"/>
      <c r="H30" s="41"/>
      <c r="I30" s="41"/>
      <c r="J30" s="41">
        <v>2</v>
      </c>
      <c r="K30" s="41"/>
      <c r="L30" s="41"/>
      <c r="M30" s="41">
        <v>2</v>
      </c>
      <c r="N30" s="41"/>
      <c r="O30" s="59"/>
      <c r="P30" s="59"/>
      <c r="Q30" s="59">
        <v>3</v>
      </c>
      <c r="R30" s="59"/>
      <c r="S30" s="59"/>
      <c r="T30" s="59"/>
      <c r="U30" s="59"/>
      <c r="V30" s="59"/>
      <c r="W30" s="41">
        <v>2</v>
      </c>
      <c r="X30" s="59"/>
      <c r="Y30" s="41"/>
      <c r="Z30" s="41">
        <v>2</v>
      </c>
      <c r="AA30" s="59"/>
      <c r="AB30" s="59">
        <v>0</v>
      </c>
      <c r="AC30" s="59">
        <v>2</v>
      </c>
      <c r="AD30" s="41">
        <v>3</v>
      </c>
      <c r="AE30" s="41"/>
      <c r="AF30" s="41"/>
      <c r="AG30" s="41">
        <v>2</v>
      </c>
      <c r="AH30" s="41">
        <v>2</v>
      </c>
      <c r="AI30" s="59"/>
    </row>
    <row r="31" spans="1:35" s="24" customFormat="1" ht="15.75" thickBot="1" x14ac:dyDescent="0.3">
      <c r="A31" s="154"/>
      <c r="B31" s="160"/>
      <c r="C31" s="48" t="s">
        <v>39</v>
      </c>
      <c r="D31" s="36">
        <f t="shared" si="1"/>
        <v>3698.0059999999999</v>
      </c>
      <c r="E31" s="60"/>
      <c r="F31" s="36">
        <v>390.4</v>
      </c>
      <c r="G31" s="60"/>
      <c r="H31" s="60"/>
      <c r="I31" s="36"/>
      <c r="J31" s="36">
        <v>220.1</v>
      </c>
      <c r="K31" s="60"/>
      <c r="L31" s="36"/>
      <c r="M31" s="36">
        <v>224.3</v>
      </c>
      <c r="N31" s="36"/>
      <c r="O31" s="61"/>
      <c r="P31" s="61"/>
      <c r="Q31" s="61">
        <v>342</v>
      </c>
      <c r="R31" s="61"/>
      <c r="S31" s="61"/>
      <c r="T31" s="61"/>
      <c r="U31" s="61"/>
      <c r="V31" s="61"/>
      <c r="W31" s="36">
        <v>292</v>
      </c>
      <c r="X31" s="61"/>
      <c r="Y31" s="36"/>
      <c r="Z31" s="36">
        <v>801.5</v>
      </c>
      <c r="AA31" s="61"/>
      <c r="AB31" s="61">
        <v>304.7</v>
      </c>
      <c r="AC31" s="61">
        <v>200.1</v>
      </c>
      <c r="AD31" s="36">
        <v>273.30599999999998</v>
      </c>
      <c r="AE31" s="60"/>
      <c r="AF31" s="36"/>
      <c r="AG31" s="36">
        <v>187.1</v>
      </c>
      <c r="AH31" s="36">
        <v>462.5</v>
      </c>
      <c r="AI31" s="61"/>
    </row>
    <row r="32" spans="1:35" s="24" customFormat="1" ht="15" customHeight="1" x14ac:dyDescent="0.25">
      <c r="A32" s="153" t="s">
        <v>73</v>
      </c>
      <c r="B32" s="158" t="s">
        <v>74</v>
      </c>
      <c r="C32" s="52" t="s">
        <v>42</v>
      </c>
      <c r="D32" s="53">
        <f t="shared" si="1"/>
        <v>0</v>
      </c>
      <c r="E32" s="55"/>
      <c r="F32" s="55"/>
      <c r="G32" s="55"/>
      <c r="H32" s="55"/>
      <c r="I32" s="55"/>
      <c r="J32" s="55"/>
      <c r="K32" s="54"/>
      <c r="L32" s="55"/>
      <c r="M32" s="55"/>
      <c r="N32" s="55"/>
      <c r="O32" s="56"/>
      <c r="P32" s="54"/>
      <c r="Q32" s="54"/>
      <c r="R32" s="55"/>
      <c r="S32" s="54"/>
      <c r="T32" s="56"/>
      <c r="U32" s="54"/>
      <c r="V32" s="55"/>
      <c r="W32" s="54"/>
      <c r="X32" s="55"/>
      <c r="Y32" s="55"/>
      <c r="Z32" s="54"/>
      <c r="AA32" s="55"/>
      <c r="AB32" s="55"/>
      <c r="AC32" s="55"/>
      <c r="AD32" s="55"/>
      <c r="AE32" s="55"/>
      <c r="AF32" s="55"/>
      <c r="AG32" s="55"/>
      <c r="AH32" s="55"/>
      <c r="AI32" s="55"/>
    </row>
    <row r="33" spans="1:35" s="24" customFormat="1" ht="15.75" thickBot="1" x14ac:dyDescent="0.3">
      <c r="A33" s="154"/>
      <c r="B33" s="160"/>
      <c r="C33" s="45" t="s">
        <v>39</v>
      </c>
      <c r="D33" s="36">
        <f t="shared" si="1"/>
        <v>0</v>
      </c>
      <c r="E33" s="51"/>
      <c r="F33" s="51"/>
      <c r="G33" s="51"/>
      <c r="H33" s="51"/>
      <c r="I33" s="51"/>
      <c r="J33" s="51"/>
      <c r="K33" s="50"/>
      <c r="L33" s="51"/>
      <c r="M33" s="51"/>
      <c r="N33" s="51"/>
      <c r="O33" s="50"/>
      <c r="P33" s="50"/>
      <c r="Q33" s="50"/>
      <c r="R33" s="50"/>
      <c r="S33" s="50"/>
      <c r="T33" s="36"/>
      <c r="U33" s="50"/>
      <c r="V33" s="51"/>
      <c r="W33" s="50"/>
      <c r="X33" s="51"/>
      <c r="Y33" s="51"/>
      <c r="Z33" s="50"/>
      <c r="AA33" s="51"/>
      <c r="AB33" s="51"/>
      <c r="AC33" s="51"/>
      <c r="AD33" s="51"/>
      <c r="AE33" s="51"/>
      <c r="AF33" s="50"/>
      <c r="AG33" s="51"/>
      <c r="AH33" s="51"/>
      <c r="AI33" s="51"/>
    </row>
    <row r="34" spans="1:35" s="24" customFormat="1" ht="15" customHeight="1" x14ac:dyDescent="0.25">
      <c r="A34" s="153" t="s">
        <v>75</v>
      </c>
      <c r="B34" s="158" t="s">
        <v>76</v>
      </c>
      <c r="C34" s="46" t="s">
        <v>42</v>
      </c>
      <c r="D34" s="53">
        <f t="shared" si="1"/>
        <v>0.39300000000000013</v>
      </c>
      <c r="E34" s="55"/>
      <c r="F34" s="54">
        <v>0.02</v>
      </c>
      <c r="G34" s="55"/>
      <c r="H34" s="55"/>
      <c r="I34" s="54"/>
      <c r="J34" s="55"/>
      <c r="K34" s="54"/>
      <c r="L34" s="54"/>
      <c r="M34" s="54">
        <v>3.2000000000000001E-2</v>
      </c>
      <c r="N34" s="55"/>
      <c r="O34" s="54"/>
      <c r="P34" s="54">
        <v>2.4E-2</v>
      </c>
      <c r="Q34" s="54"/>
      <c r="R34" s="54"/>
      <c r="S34" s="54"/>
      <c r="T34" s="54"/>
      <c r="U34" s="54"/>
      <c r="V34" s="54"/>
      <c r="W34" s="54">
        <v>8.0000000000000002E-3</v>
      </c>
      <c r="X34" s="54"/>
      <c r="Y34" s="54">
        <v>1.6E-2</v>
      </c>
      <c r="Z34" s="54">
        <v>0.1</v>
      </c>
      <c r="AA34" s="55"/>
      <c r="AB34" s="54">
        <v>0.1</v>
      </c>
      <c r="AC34" s="54">
        <v>1.6E-2</v>
      </c>
      <c r="AD34" s="54"/>
      <c r="AE34" s="54"/>
      <c r="AF34" s="54">
        <v>0.02</v>
      </c>
      <c r="AG34" s="54">
        <v>2.5000000000000001E-2</v>
      </c>
      <c r="AH34" s="54">
        <v>1.6E-2</v>
      </c>
      <c r="AI34" s="54">
        <v>1.6E-2</v>
      </c>
    </row>
    <row r="35" spans="1:35" s="24" customFormat="1" ht="18" customHeight="1" thickBot="1" x14ac:dyDescent="0.3">
      <c r="A35" s="154"/>
      <c r="B35" s="160"/>
      <c r="C35" s="45" t="s">
        <v>39</v>
      </c>
      <c r="D35" s="36">
        <f t="shared" si="1"/>
        <v>734.26299999999992</v>
      </c>
      <c r="E35" s="51"/>
      <c r="F35" s="50">
        <v>37.299999999999997</v>
      </c>
      <c r="G35" s="51"/>
      <c r="H35" s="51"/>
      <c r="I35" s="50"/>
      <c r="J35" s="51"/>
      <c r="K35" s="50"/>
      <c r="L35" s="50"/>
      <c r="M35" s="50">
        <v>59.8</v>
      </c>
      <c r="N35" s="51"/>
      <c r="O35" s="50"/>
      <c r="P35" s="50">
        <v>44.863</v>
      </c>
      <c r="Q35" s="50"/>
      <c r="R35" s="50"/>
      <c r="S35" s="50"/>
      <c r="T35" s="50"/>
      <c r="U35" s="50"/>
      <c r="V35" s="50"/>
      <c r="W35" s="50">
        <v>14.9</v>
      </c>
      <c r="X35" s="29"/>
      <c r="Y35" s="50">
        <v>29.9</v>
      </c>
      <c r="Z35" s="50">
        <v>186.9</v>
      </c>
      <c r="AA35" s="51"/>
      <c r="AB35" s="50">
        <v>186.9</v>
      </c>
      <c r="AC35" s="50">
        <v>29.9</v>
      </c>
      <c r="AD35" s="50"/>
      <c r="AE35" s="50"/>
      <c r="AF35" s="50">
        <v>37.299999999999997</v>
      </c>
      <c r="AG35" s="50">
        <v>46.7</v>
      </c>
      <c r="AH35" s="50">
        <v>29.9</v>
      </c>
      <c r="AI35" s="50">
        <v>29.9</v>
      </c>
    </row>
    <row r="36" spans="1:35" s="24" customFormat="1" ht="15" x14ac:dyDescent="0.25">
      <c r="A36" s="153" t="s">
        <v>77</v>
      </c>
      <c r="B36" s="155" t="s">
        <v>78</v>
      </c>
      <c r="C36" s="46" t="s">
        <v>62</v>
      </c>
      <c r="D36" s="16">
        <f t="shared" si="1"/>
        <v>0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55"/>
      <c r="P36" s="55"/>
      <c r="Q36" s="42"/>
      <c r="R36" s="42"/>
      <c r="S36" s="42"/>
      <c r="T36" s="42"/>
      <c r="U36" s="42"/>
      <c r="V36" s="42"/>
      <c r="W36" s="62"/>
      <c r="X36" s="42"/>
      <c r="Y36" s="42"/>
      <c r="Z36" s="62"/>
      <c r="AA36" s="62"/>
      <c r="AB36" s="62"/>
      <c r="AC36" s="62"/>
      <c r="AD36" s="62"/>
      <c r="AE36" s="62"/>
      <c r="AF36" s="62"/>
      <c r="AG36" s="62"/>
      <c r="AH36" s="62"/>
      <c r="AI36" s="62"/>
    </row>
    <row r="37" spans="1:35" s="24" customFormat="1" ht="15.75" thickBot="1" x14ac:dyDescent="0.3">
      <c r="A37" s="154"/>
      <c r="B37" s="156"/>
      <c r="C37" s="48" t="s">
        <v>39</v>
      </c>
      <c r="D37" s="36">
        <f t="shared" si="1"/>
        <v>0</v>
      </c>
      <c r="E37" s="51"/>
      <c r="F37" s="51"/>
      <c r="G37" s="51"/>
      <c r="H37" s="51"/>
      <c r="I37" s="50"/>
      <c r="J37" s="50"/>
      <c r="K37" s="51"/>
      <c r="L37" s="50"/>
      <c r="M37" s="50"/>
      <c r="N37" s="50"/>
      <c r="O37" s="50"/>
      <c r="P37" s="50"/>
      <c r="Q37" s="51"/>
      <c r="R37" s="51"/>
      <c r="S37" s="51"/>
      <c r="T37" s="51"/>
      <c r="U37" s="51"/>
      <c r="V37" s="51"/>
      <c r="W37" s="50"/>
      <c r="X37" s="50"/>
      <c r="Y37" s="51"/>
      <c r="Z37" s="51"/>
      <c r="AA37" s="50"/>
      <c r="AB37" s="50"/>
      <c r="AC37" s="50"/>
      <c r="AD37" s="50"/>
      <c r="AE37" s="50"/>
      <c r="AF37" s="50"/>
      <c r="AG37" s="51"/>
      <c r="AH37" s="51"/>
      <c r="AI37" s="51"/>
    </row>
    <row r="38" spans="1:35" s="24" customFormat="1" ht="15" x14ac:dyDescent="0.25">
      <c r="A38" s="153" t="s">
        <v>79</v>
      </c>
      <c r="B38" s="161" t="s">
        <v>80</v>
      </c>
      <c r="C38" s="52" t="s">
        <v>62</v>
      </c>
      <c r="D38" s="16">
        <f t="shared" si="1"/>
        <v>0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1:35" s="24" customFormat="1" ht="15.75" thickBot="1" x14ac:dyDescent="0.3">
      <c r="A39" s="154"/>
      <c r="B39" s="162"/>
      <c r="C39" s="45" t="s">
        <v>39</v>
      </c>
      <c r="D39" s="36">
        <f t="shared" si="1"/>
        <v>0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</row>
    <row r="40" spans="1:35" s="65" customFormat="1" ht="15" x14ac:dyDescent="0.25">
      <c r="A40" s="131" t="s">
        <v>81</v>
      </c>
      <c r="B40" s="155" t="s">
        <v>82</v>
      </c>
      <c r="C40" s="64" t="s">
        <v>67</v>
      </c>
      <c r="D40" s="53">
        <f t="shared" si="1"/>
        <v>3.5000000000000003E-2</v>
      </c>
      <c r="E40" s="54"/>
      <c r="F40" s="54"/>
      <c r="G40" s="54"/>
      <c r="H40" s="54">
        <v>3.5000000000000003E-2</v>
      </c>
      <c r="I40" s="62"/>
      <c r="J40" s="62"/>
      <c r="K40" s="62"/>
      <c r="L40" s="62"/>
      <c r="M40" s="62"/>
      <c r="N40" s="62"/>
      <c r="O40" s="62"/>
      <c r="P40" s="54"/>
      <c r="Q40" s="62"/>
      <c r="R40" s="62"/>
      <c r="S40" s="62"/>
      <c r="T40" s="54"/>
      <c r="U40" s="62"/>
      <c r="V40" s="62"/>
      <c r="W40" s="54"/>
      <c r="X40" s="62"/>
      <c r="Y40" s="62"/>
      <c r="Z40" s="62"/>
      <c r="AA40" s="62"/>
      <c r="AB40" s="62"/>
      <c r="AC40" s="62"/>
      <c r="AD40" s="54"/>
      <c r="AE40" s="62"/>
      <c r="AF40" s="62"/>
      <c r="AG40" s="62"/>
      <c r="AH40" s="54"/>
      <c r="AI40" s="62"/>
    </row>
    <row r="41" spans="1:35" s="65" customFormat="1" ht="15.75" thickBot="1" x14ac:dyDescent="0.3">
      <c r="A41" s="163"/>
      <c r="B41" s="156"/>
      <c r="C41" s="66" t="s">
        <v>39</v>
      </c>
      <c r="D41" s="36">
        <f t="shared" si="1"/>
        <v>44.7</v>
      </c>
      <c r="E41" s="50"/>
      <c r="F41" s="50"/>
      <c r="G41" s="50"/>
      <c r="H41" s="50">
        <v>44.7</v>
      </c>
      <c r="I41" s="50"/>
      <c r="J41" s="51"/>
      <c r="K41" s="50"/>
      <c r="L41" s="51"/>
      <c r="M41" s="51"/>
      <c r="N41" s="51"/>
      <c r="O41" s="51"/>
      <c r="P41" s="50"/>
      <c r="Q41" s="51"/>
      <c r="R41" s="51"/>
      <c r="S41" s="50"/>
      <c r="T41" s="50"/>
      <c r="U41" s="51"/>
      <c r="V41" s="51"/>
      <c r="W41" s="50"/>
      <c r="X41" s="51"/>
      <c r="Y41" s="50"/>
      <c r="Z41" s="50"/>
      <c r="AA41" s="51"/>
      <c r="AB41" s="51"/>
      <c r="AC41" s="51"/>
      <c r="AD41" s="50"/>
      <c r="AE41" s="51"/>
      <c r="AF41" s="50"/>
      <c r="AG41" s="51"/>
      <c r="AH41" s="50"/>
      <c r="AI41" s="50"/>
    </row>
    <row r="42" spans="1:35" s="24" customFormat="1" ht="15" x14ac:dyDescent="0.25">
      <c r="A42" s="153" t="s">
        <v>83</v>
      </c>
      <c r="B42" s="164" t="s">
        <v>84</v>
      </c>
      <c r="C42" s="52" t="s">
        <v>62</v>
      </c>
      <c r="D42" s="67">
        <f>E42+F42+G42+H42+I42+J42+K42+L42+M42+N42+O42+P42+Q42+R42+S42+T42+U42+V42+W42+X42+Y42+Z42+AA42+AB42+AC42+AD42+AE42+AF42+AG42+AH42+AI42</f>
        <v>165</v>
      </c>
      <c r="E42" s="39">
        <v>0</v>
      </c>
      <c r="F42" s="68">
        <v>4</v>
      </c>
      <c r="G42" s="39">
        <v>1</v>
      </c>
      <c r="H42" s="39">
        <v>1</v>
      </c>
      <c r="I42" s="39">
        <v>1</v>
      </c>
      <c r="J42" s="39">
        <v>4</v>
      </c>
      <c r="K42" s="39">
        <v>3</v>
      </c>
      <c r="L42" s="39">
        <v>1</v>
      </c>
      <c r="M42" s="39">
        <v>4</v>
      </c>
      <c r="N42" s="39">
        <v>2</v>
      </c>
      <c r="O42" s="39">
        <v>2</v>
      </c>
      <c r="P42" s="39">
        <v>3</v>
      </c>
      <c r="Q42" s="39">
        <v>3</v>
      </c>
      <c r="R42" s="39">
        <v>3</v>
      </c>
      <c r="S42" s="39">
        <v>2</v>
      </c>
      <c r="T42" s="39">
        <v>3</v>
      </c>
      <c r="U42" s="39">
        <v>2</v>
      </c>
      <c r="V42" s="39">
        <v>2</v>
      </c>
      <c r="W42" s="39">
        <v>2</v>
      </c>
      <c r="X42" s="39">
        <v>2</v>
      </c>
      <c r="Y42" s="39">
        <v>1</v>
      </c>
      <c r="Z42" s="39">
        <v>48</v>
      </c>
      <c r="AA42" s="39">
        <v>2</v>
      </c>
      <c r="AB42" s="39">
        <v>48</v>
      </c>
      <c r="AC42" s="39">
        <v>2</v>
      </c>
      <c r="AD42" s="39">
        <v>7</v>
      </c>
      <c r="AE42" s="39">
        <v>1</v>
      </c>
      <c r="AF42" s="39">
        <v>2</v>
      </c>
      <c r="AG42" s="39">
        <v>5</v>
      </c>
      <c r="AH42" s="39">
        <v>2</v>
      </c>
      <c r="AI42" s="39">
        <v>2</v>
      </c>
    </row>
    <row r="43" spans="1:35" s="24" customFormat="1" ht="15" x14ac:dyDescent="0.25">
      <c r="A43" s="143"/>
      <c r="B43" s="165"/>
      <c r="C43" s="48" t="s">
        <v>39</v>
      </c>
      <c r="D43" s="47">
        <f>E43+F43+G43+H43+I43+J43+K43+L43+M43+N43+O43+P43+Q43+R43+S43+T43+U43+V43+W43+X43+Y43+Z43+AA43+AB43+AC43+AD43+AE43+AF43+AG43+AH43+AI43</f>
        <v>302.44599999999997</v>
      </c>
      <c r="E43" s="29">
        <v>0</v>
      </c>
      <c r="F43" s="69">
        <v>5.2949999999999999</v>
      </c>
      <c r="G43" s="29">
        <v>1.3240000000000001</v>
      </c>
      <c r="H43" s="29">
        <v>1.3240000000000001</v>
      </c>
      <c r="I43" s="29">
        <v>1.3240000000000001</v>
      </c>
      <c r="J43" s="29">
        <v>5.2949999999999999</v>
      </c>
      <c r="K43" s="29">
        <v>3.9710000000000001</v>
      </c>
      <c r="L43" s="29">
        <v>1.3240000000000001</v>
      </c>
      <c r="M43" s="29">
        <v>5.2949999999999999</v>
      </c>
      <c r="N43" s="29">
        <v>2.6469999999999998</v>
      </c>
      <c r="O43" s="29">
        <v>2.6469999999999998</v>
      </c>
      <c r="P43" s="29">
        <v>3.9710000000000001</v>
      </c>
      <c r="Q43" s="29">
        <v>3.9710000000000001</v>
      </c>
      <c r="R43" s="29">
        <v>3.9710000000000001</v>
      </c>
      <c r="S43" s="29">
        <v>2.6469999999999998</v>
      </c>
      <c r="T43" s="29">
        <v>3.9710000000000001</v>
      </c>
      <c r="U43" s="29">
        <v>2.6469999999999998</v>
      </c>
      <c r="V43" s="29">
        <v>2.6469999999999998</v>
      </c>
      <c r="W43" s="29">
        <v>2.6469999999999998</v>
      </c>
      <c r="X43" s="29">
        <v>2.6469999999999998</v>
      </c>
      <c r="Y43" s="29">
        <v>1.325</v>
      </c>
      <c r="Z43" s="29">
        <v>105.556</v>
      </c>
      <c r="AA43" s="29">
        <v>2.6469999999999998</v>
      </c>
      <c r="AB43" s="29">
        <v>105.556</v>
      </c>
      <c r="AC43" s="29">
        <v>2.6469999999999998</v>
      </c>
      <c r="AD43" s="29">
        <v>9.266</v>
      </c>
      <c r="AE43" s="29">
        <v>1.325</v>
      </c>
      <c r="AF43" s="29">
        <v>2.6469999999999998</v>
      </c>
      <c r="AG43" s="29">
        <v>6.6180000000000003</v>
      </c>
      <c r="AH43" s="29">
        <v>2.6469999999999998</v>
      </c>
      <c r="AI43" s="29">
        <v>2.6469999999999998</v>
      </c>
    </row>
    <row r="44" spans="1:35" s="24" customFormat="1" ht="15" x14ac:dyDescent="0.25">
      <c r="A44" s="134" t="s">
        <v>85</v>
      </c>
      <c r="B44" s="166" t="s">
        <v>86</v>
      </c>
      <c r="C44" s="26" t="s">
        <v>62</v>
      </c>
      <c r="D44" s="16">
        <f t="shared" si="1"/>
        <v>20</v>
      </c>
      <c r="E44" s="41"/>
      <c r="F44" s="41">
        <v>4</v>
      </c>
      <c r="G44" s="41"/>
      <c r="H44" s="41"/>
      <c r="I44" s="41">
        <v>2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>
        <v>5</v>
      </c>
      <c r="AC44" s="41"/>
      <c r="AD44" s="41"/>
      <c r="AE44" s="41"/>
      <c r="AF44" s="41">
        <v>4</v>
      </c>
      <c r="AG44" s="41">
        <v>5</v>
      </c>
      <c r="AH44" s="41"/>
      <c r="AI44" s="41"/>
    </row>
    <row r="45" spans="1:35" s="24" customFormat="1" ht="15" x14ac:dyDescent="0.25">
      <c r="A45" s="135"/>
      <c r="B45" s="165"/>
      <c r="C45" s="26" t="s">
        <v>39</v>
      </c>
      <c r="D45" s="27">
        <f t="shared" si="1"/>
        <v>365</v>
      </c>
      <c r="E45" s="28"/>
      <c r="F45" s="29">
        <v>80</v>
      </c>
      <c r="G45" s="28"/>
      <c r="H45" s="28"/>
      <c r="I45" s="29">
        <v>30</v>
      </c>
      <c r="J45" s="29"/>
      <c r="K45" s="29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9"/>
      <c r="W45" s="28"/>
      <c r="X45" s="28"/>
      <c r="Y45" s="28"/>
      <c r="Z45" s="29"/>
      <c r="AA45" s="28"/>
      <c r="AB45" s="29">
        <v>100</v>
      </c>
      <c r="AC45" s="28"/>
      <c r="AD45" s="28"/>
      <c r="AE45" s="29"/>
      <c r="AF45" s="29">
        <v>80</v>
      </c>
      <c r="AG45" s="29">
        <v>75</v>
      </c>
      <c r="AH45" s="28"/>
      <c r="AI45" s="29"/>
    </row>
    <row r="46" spans="1:35" s="71" customFormat="1" ht="15.75" customHeight="1" x14ac:dyDescent="0.25">
      <c r="A46" s="134" t="s">
        <v>87</v>
      </c>
      <c r="B46" s="166" t="s">
        <v>88</v>
      </c>
      <c r="C46" s="26" t="s">
        <v>62</v>
      </c>
      <c r="D46" s="58">
        <f t="shared" si="1"/>
        <v>61</v>
      </c>
      <c r="E46" s="41"/>
      <c r="F46" s="41"/>
      <c r="G46" s="41"/>
      <c r="H46" s="41"/>
      <c r="I46" s="70">
        <v>3</v>
      </c>
      <c r="J46" s="41"/>
      <c r="K46" s="41"/>
      <c r="L46" s="70">
        <v>4</v>
      </c>
      <c r="M46" s="70">
        <v>6</v>
      </c>
      <c r="N46" s="41"/>
      <c r="O46" s="41"/>
      <c r="P46" s="70">
        <v>16</v>
      </c>
      <c r="Q46" s="70">
        <v>12</v>
      </c>
      <c r="R46" s="70">
        <v>4</v>
      </c>
      <c r="S46" s="70">
        <v>4</v>
      </c>
      <c r="T46" s="70">
        <v>4</v>
      </c>
      <c r="U46" s="70">
        <v>4</v>
      </c>
      <c r="V46" s="70">
        <v>4</v>
      </c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</row>
    <row r="47" spans="1:35" s="71" customFormat="1" ht="17.25" customHeight="1" x14ac:dyDescent="0.25">
      <c r="A47" s="135"/>
      <c r="B47" s="165"/>
      <c r="C47" s="26" t="s">
        <v>39</v>
      </c>
      <c r="D47" s="27">
        <f t="shared" si="1"/>
        <v>1250.8349999999998</v>
      </c>
      <c r="E47" s="29"/>
      <c r="F47" s="29"/>
      <c r="G47" s="29"/>
      <c r="H47" s="29"/>
      <c r="I47" s="72">
        <v>61.37</v>
      </c>
      <c r="J47" s="28"/>
      <c r="K47" s="29"/>
      <c r="L47" s="72">
        <v>81.93</v>
      </c>
      <c r="M47" s="72">
        <v>122.745</v>
      </c>
      <c r="N47" s="29"/>
      <c r="O47" s="29"/>
      <c r="P47" s="72">
        <v>330.15</v>
      </c>
      <c r="Q47" s="72">
        <v>245.49</v>
      </c>
      <c r="R47" s="72">
        <v>81.83</v>
      </c>
      <c r="S47" s="72">
        <v>81.83</v>
      </c>
      <c r="T47" s="72">
        <v>81.83</v>
      </c>
      <c r="U47" s="72">
        <v>81.83</v>
      </c>
      <c r="V47" s="72">
        <v>81.83</v>
      </c>
      <c r="W47" s="28"/>
      <c r="X47" s="29"/>
      <c r="Y47" s="29"/>
      <c r="Z47" s="28"/>
      <c r="AA47" s="29"/>
      <c r="AB47" s="29"/>
      <c r="AC47" s="29"/>
      <c r="AD47" s="29"/>
      <c r="AE47" s="29"/>
      <c r="AF47" s="29"/>
      <c r="AG47" s="28"/>
      <c r="AH47" s="28"/>
      <c r="AI47" s="28"/>
    </row>
    <row r="48" spans="1:35" s="71" customFormat="1" ht="15" customHeight="1" x14ac:dyDescent="0.25">
      <c r="A48" s="134" t="s">
        <v>89</v>
      </c>
      <c r="B48" s="167" t="s">
        <v>90</v>
      </c>
      <c r="C48" s="26" t="s">
        <v>42</v>
      </c>
      <c r="D48" s="27">
        <f t="shared" si="1"/>
        <v>0.32400000000000007</v>
      </c>
      <c r="E48" s="42"/>
      <c r="F48" s="42"/>
      <c r="G48" s="42"/>
      <c r="H48" s="42"/>
      <c r="I48" s="42">
        <v>1.7999999999999999E-2</v>
      </c>
      <c r="J48" s="29">
        <v>1.7999999999999999E-2</v>
      </c>
      <c r="K48" s="42"/>
      <c r="L48" s="42"/>
      <c r="M48" s="42"/>
      <c r="N48" s="42"/>
      <c r="O48" s="42"/>
      <c r="P48" s="42"/>
      <c r="Q48" s="42">
        <v>2.4E-2</v>
      </c>
      <c r="R48" s="29">
        <v>0.02</v>
      </c>
      <c r="S48" s="29">
        <v>0.02</v>
      </c>
      <c r="T48" s="29">
        <v>0.02</v>
      </c>
      <c r="U48" s="29">
        <v>0.02</v>
      </c>
      <c r="V48" s="29">
        <v>0.02</v>
      </c>
      <c r="W48" s="42"/>
      <c r="X48" s="42"/>
      <c r="Y48" s="42"/>
      <c r="Z48" s="42">
        <v>0.108</v>
      </c>
      <c r="AA48" s="42"/>
      <c r="AB48" s="42"/>
      <c r="AC48" s="42">
        <v>2.5999999999999999E-2</v>
      </c>
      <c r="AD48" s="42"/>
      <c r="AE48" s="42"/>
      <c r="AF48" s="29">
        <v>0.03</v>
      </c>
      <c r="AG48" s="42"/>
      <c r="AH48" s="42"/>
      <c r="AI48" s="42"/>
    </row>
    <row r="49" spans="1:35" s="71" customFormat="1" ht="21.6" customHeight="1" x14ac:dyDescent="0.25">
      <c r="A49" s="135"/>
      <c r="B49" s="168"/>
      <c r="C49" s="26" t="s">
        <v>39</v>
      </c>
      <c r="D49" s="27">
        <f t="shared" si="1"/>
        <v>256.15000000000003</v>
      </c>
      <c r="E49" s="29"/>
      <c r="F49" s="29"/>
      <c r="G49" s="29"/>
      <c r="H49" s="29"/>
      <c r="I49" s="29">
        <v>30</v>
      </c>
      <c r="J49" s="29">
        <v>30</v>
      </c>
      <c r="K49" s="29"/>
      <c r="L49" s="28"/>
      <c r="M49" s="29"/>
      <c r="N49" s="29"/>
      <c r="O49" s="28"/>
      <c r="P49" s="28"/>
      <c r="Q49" s="29">
        <v>40</v>
      </c>
      <c r="R49" s="29">
        <v>6.4</v>
      </c>
      <c r="S49" s="29">
        <v>6.4</v>
      </c>
      <c r="T49" s="29">
        <v>6.4</v>
      </c>
      <c r="U49" s="29">
        <v>6.4</v>
      </c>
      <c r="V49" s="29">
        <v>6.4</v>
      </c>
      <c r="W49" s="28"/>
      <c r="X49" s="28"/>
      <c r="Y49" s="28"/>
      <c r="Z49" s="29">
        <v>41.95</v>
      </c>
      <c r="AA49" s="29"/>
      <c r="AB49" s="29"/>
      <c r="AC49" s="29">
        <f>21+11.2</f>
        <v>32.200000000000003</v>
      </c>
      <c r="AD49" s="29"/>
      <c r="AE49" s="28"/>
      <c r="AF49" s="29">
        <v>50</v>
      </c>
      <c r="AG49" s="29"/>
      <c r="AH49" s="28"/>
      <c r="AI49" s="29"/>
    </row>
    <row r="50" spans="1:35" s="71" customFormat="1" ht="15" x14ac:dyDescent="0.25">
      <c r="A50" s="169" t="s">
        <v>91</v>
      </c>
      <c r="B50" s="171" t="s">
        <v>92</v>
      </c>
      <c r="C50" s="73" t="s">
        <v>62</v>
      </c>
      <c r="D50" s="58">
        <f t="shared" si="1"/>
        <v>2</v>
      </c>
      <c r="E50" s="41"/>
      <c r="F50" s="41"/>
      <c r="G50" s="41"/>
      <c r="H50" s="41"/>
      <c r="I50" s="41"/>
      <c r="J50" s="41"/>
      <c r="K50" s="41">
        <v>2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</row>
    <row r="51" spans="1:35" s="71" customFormat="1" ht="15" x14ac:dyDescent="0.25">
      <c r="A51" s="170"/>
      <c r="B51" s="141"/>
      <c r="C51" s="73" t="s">
        <v>39</v>
      </c>
      <c r="D51" s="27">
        <f t="shared" si="1"/>
        <v>6.2</v>
      </c>
      <c r="E51" s="28"/>
      <c r="F51" s="28"/>
      <c r="G51" s="28"/>
      <c r="H51" s="28"/>
      <c r="I51" s="28"/>
      <c r="J51" s="28"/>
      <c r="K51" s="29">
        <v>6.2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9"/>
      <c r="AI51" s="29"/>
    </row>
    <row r="52" spans="1:35" s="71" customFormat="1" ht="15" x14ac:dyDescent="0.25">
      <c r="A52" s="134" t="s">
        <v>93</v>
      </c>
      <c r="B52" s="172" t="s">
        <v>94</v>
      </c>
      <c r="C52" s="26" t="s">
        <v>62</v>
      </c>
      <c r="D52" s="58">
        <f t="shared" si="1"/>
        <v>0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</row>
    <row r="53" spans="1:35" s="74" customFormat="1" ht="15" customHeight="1" x14ac:dyDescent="0.25">
      <c r="A53" s="135"/>
      <c r="B53" s="173"/>
      <c r="C53" s="26" t="s">
        <v>39</v>
      </c>
      <c r="D53" s="27">
        <f t="shared" si="1"/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</row>
    <row r="54" spans="1:35" s="71" customFormat="1" ht="15" customHeight="1" x14ac:dyDescent="0.25">
      <c r="A54" s="134" t="s">
        <v>95</v>
      </c>
      <c r="B54" s="166" t="s">
        <v>96</v>
      </c>
      <c r="C54" s="26" t="s">
        <v>97</v>
      </c>
      <c r="D54" s="27">
        <f t="shared" si="1"/>
        <v>0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</row>
    <row r="55" spans="1:35" s="71" customFormat="1" ht="18.600000000000001" customHeight="1" x14ac:dyDescent="0.25">
      <c r="A55" s="135"/>
      <c r="B55" s="165"/>
      <c r="C55" s="26" t="s">
        <v>39</v>
      </c>
      <c r="D55" s="27">
        <f t="shared" si="1"/>
        <v>0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</row>
    <row r="56" spans="1:35" s="24" customFormat="1" ht="15" x14ac:dyDescent="0.25">
      <c r="A56" s="134" t="s">
        <v>98</v>
      </c>
      <c r="B56" s="166" t="s">
        <v>99</v>
      </c>
      <c r="C56" s="26" t="s">
        <v>62</v>
      </c>
      <c r="D56" s="58">
        <f t="shared" si="1"/>
        <v>0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</row>
    <row r="57" spans="1:35" s="24" customFormat="1" ht="15" x14ac:dyDescent="0.25">
      <c r="A57" s="135"/>
      <c r="B57" s="165"/>
      <c r="C57" s="26" t="s">
        <v>39</v>
      </c>
      <c r="D57" s="27">
        <f t="shared" si="1"/>
        <v>0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s="24" customFormat="1" ht="15" x14ac:dyDescent="0.25">
      <c r="A58" s="142" t="s">
        <v>100</v>
      </c>
      <c r="B58" s="166" t="s">
        <v>101</v>
      </c>
      <c r="C58" s="46" t="s">
        <v>62</v>
      </c>
      <c r="D58" s="58">
        <f t="shared" si="1"/>
        <v>0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</row>
    <row r="59" spans="1:35" s="24" customFormat="1" ht="15.75" thickBot="1" x14ac:dyDescent="0.3">
      <c r="A59" s="154"/>
      <c r="B59" s="174"/>
      <c r="C59" s="45" t="s">
        <v>39</v>
      </c>
      <c r="D59" s="36">
        <f t="shared" si="1"/>
        <v>0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</row>
    <row r="60" spans="1:35" s="24" customFormat="1" ht="15" customHeight="1" x14ac:dyDescent="0.25">
      <c r="A60" s="153" t="s">
        <v>102</v>
      </c>
      <c r="B60" s="164" t="s">
        <v>103</v>
      </c>
      <c r="C60" s="46" t="s">
        <v>104</v>
      </c>
      <c r="D60" s="53">
        <f t="shared" si="1"/>
        <v>4.7E-2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>
        <v>1.4999999999999999E-2</v>
      </c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>
        <v>3.2000000000000001E-2</v>
      </c>
      <c r="AI60" s="39"/>
    </row>
    <row r="61" spans="1:35" s="24" customFormat="1" ht="20.45" customHeight="1" x14ac:dyDescent="0.25">
      <c r="A61" s="143"/>
      <c r="B61" s="165"/>
      <c r="C61" s="48" t="s">
        <v>39</v>
      </c>
      <c r="D61" s="27">
        <f t="shared" si="1"/>
        <v>19.200000000000003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7">
        <v>6.4</v>
      </c>
      <c r="R61" s="41"/>
      <c r="S61" s="41"/>
      <c r="T61" s="41"/>
      <c r="U61" s="41"/>
      <c r="V61" s="41"/>
      <c r="W61" s="41"/>
      <c r="X61" s="41"/>
      <c r="Y61" s="41"/>
      <c r="Z61" s="47"/>
      <c r="AA61" s="41"/>
      <c r="AB61" s="41"/>
      <c r="AC61" s="41"/>
      <c r="AD61" s="41"/>
      <c r="AE61" s="41"/>
      <c r="AF61" s="41"/>
      <c r="AG61" s="41"/>
      <c r="AH61" s="47">
        <v>12.8</v>
      </c>
      <c r="AI61" s="41"/>
    </row>
    <row r="62" spans="1:35" s="24" customFormat="1" ht="15" customHeight="1" x14ac:dyDescent="0.25">
      <c r="A62" s="134" t="s">
        <v>105</v>
      </c>
      <c r="B62" s="166" t="s">
        <v>106</v>
      </c>
      <c r="C62" s="26" t="s">
        <v>97</v>
      </c>
      <c r="D62" s="27">
        <f t="shared" si="1"/>
        <v>6.5000000000000002E-2</v>
      </c>
      <c r="E62" s="41">
        <v>1.4999999999999999E-2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7"/>
      <c r="R62" s="47">
        <v>0.05</v>
      </c>
      <c r="S62" s="47"/>
      <c r="T62" s="47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</row>
    <row r="63" spans="1:35" s="24" customFormat="1" ht="19.149999999999999" customHeight="1" thickBot="1" x14ac:dyDescent="0.3">
      <c r="A63" s="175"/>
      <c r="B63" s="174"/>
      <c r="C63" s="45" t="s">
        <v>39</v>
      </c>
      <c r="D63" s="36">
        <f t="shared" si="1"/>
        <v>113.75</v>
      </c>
      <c r="E63" s="36">
        <v>26.25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36"/>
      <c r="Q63" s="36"/>
      <c r="R63" s="36">
        <v>87.5</v>
      </c>
      <c r="S63" s="36"/>
      <c r="T63" s="36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</row>
    <row r="64" spans="1:35" s="24" customFormat="1" ht="19.149999999999999" customHeight="1" thickBot="1" x14ac:dyDescent="0.3">
      <c r="A64" s="76"/>
      <c r="B64" s="164" t="s">
        <v>107</v>
      </c>
      <c r="C64" s="46" t="s">
        <v>62</v>
      </c>
      <c r="D64" s="16">
        <f t="shared" si="1"/>
        <v>44</v>
      </c>
      <c r="E64" s="67"/>
      <c r="F64" s="67">
        <v>6</v>
      </c>
      <c r="G64" s="67"/>
      <c r="H64" s="67"/>
      <c r="I64" s="67"/>
      <c r="J64" s="67"/>
      <c r="K64" s="67"/>
      <c r="L64" s="67"/>
      <c r="M64" s="67">
        <v>6</v>
      </c>
      <c r="N64" s="67"/>
      <c r="O64" s="67"/>
      <c r="P64" s="56"/>
      <c r="Q64" s="67">
        <v>12</v>
      </c>
      <c r="R64" s="56"/>
      <c r="S64" s="56"/>
      <c r="T64" s="56"/>
      <c r="U64" s="67"/>
      <c r="V64" s="67"/>
      <c r="W64" s="67"/>
      <c r="X64" s="67"/>
      <c r="Y64" s="67"/>
      <c r="Z64" s="67"/>
      <c r="AA64" s="67"/>
      <c r="AB64" s="67"/>
      <c r="AC64" s="67"/>
      <c r="AD64" s="67">
        <v>12</v>
      </c>
      <c r="AE64" s="67"/>
      <c r="AF64" s="67"/>
      <c r="AG64" s="67">
        <v>8</v>
      </c>
      <c r="AH64" s="67"/>
      <c r="AI64" s="67"/>
    </row>
    <row r="65" spans="1:35" s="24" customFormat="1" ht="19.149999999999999" customHeight="1" thickBot="1" x14ac:dyDescent="0.3">
      <c r="A65" s="76"/>
      <c r="B65" s="174"/>
      <c r="C65" s="48" t="s">
        <v>39</v>
      </c>
      <c r="D65" s="36">
        <f t="shared" si="1"/>
        <v>55.19</v>
      </c>
      <c r="E65" s="77"/>
      <c r="F65" s="78">
        <v>7.52</v>
      </c>
      <c r="G65" s="77"/>
      <c r="H65" s="77"/>
      <c r="I65" s="77"/>
      <c r="J65" s="77"/>
      <c r="K65" s="77"/>
      <c r="L65" s="77"/>
      <c r="M65" s="78">
        <v>7.52</v>
      </c>
      <c r="N65" s="77"/>
      <c r="O65" s="77"/>
      <c r="P65" s="78"/>
      <c r="Q65" s="36">
        <v>15.05</v>
      </c>
      <c r="R65" s="36"/>
      <c r="S65" s="36"/>
      <c r="T65" s="36"/>
      <c r="U65" s="60"/>
      <c r="V65" s="60"/>
      <c r="W65" s="60"/>
      <c r="X65" s="60"/>
      <c r="Y65" s="60"/>
      <c r="Z65" s="60"/>
      <c r="AA65" s="60"/>
      <c r="AB65" s="60"/>
      <c r="AC65" s="60"/>
      <c r="AD65" s="36">
        <v>15.05</v>
      </c>
      <c r="AE65" s="60"/>
      <c r="AF65" s="36"/>
      <c r="AG65" s="36">
        <v>10.050000000000001</v>
      </c>
      <c r="AH65" s="60"/>
      <c r="AI65" s="60"/>
    </row>
    <row r="66" spans="1:35" s="24" customFormat="1" ht="20.45" customHeight="1" thickBot="1" x14ac:dyDescent="0.3">
      <c r="A66" s="79" t="s">
        <v>108</v>
      </c>
      <c r="B66" s="11" t="s">
        <v>109</v>
      </c>
      <c r="C66" s="12" t="s">
        <v>39</v>
      </c>
      <c r="D66" s="80">
        <f t="shared" si="1"/>
        <v>1187.482</v>
      </c>
      <c r="E66" s="81">
        <f t="shared" ref="E66:AI66" si="4">E68+E78+E80</f>
        <v>16.684000000000001</v>
      </c>
      <c r="F66" s="81">
        <f t="shared" si="4"/>
        <v>115.48299999999999</v>
      </c>
      <c r="G66" s="81">
        <f t="shared" si="4"/>
        <v>21.454999999999998</v>
      </c>
      <c r="H66" s="81">
        <f t="shared" si="4"/>
        <v>21.445</v>
      </c>
      <c r="I66" s="81">
        <f t="shared" si="4"/>
        <v>17.671999999999997</v>
      </c>
      <c r="J66" s="81">
        <f t="shared" si="4"/>
        <v>42.509</v>
      </c>
      <c r="K66" s="81">
        <f t="shared" si="4"/>
        <v>111.143</v>
      </c>
      <c r="L66" s="81">
        <f t="shared" si="4"/>
        <v>21.372</v>
      </c>
      <c r="M66" s="81">
        <f t="shared" si="4"/>
        <v>38.58</v>
      </c>
      <c r="N66" s="81">
        <f t="shared" si="4"/>
        <v>35.112000000000002</v>
      </c>
      <c r="O66" s="81">
        <f t="shared" si="4"/>
        <v>26.273</v>
      </c>
      <c r="P66" s="81">
        <f t="shared" si="4"/>
        <v>27.664999999999999</v>
      </c>
      <c r="Q66" s="82">
        <f t="shared" si="4"/>
        <v>51.191999999999993</v>
      </c>
      <c r="R66" s="82">
        <f t="shared" si="4"/>
        <v>28.753999999999998</v>
      </c>
      <c r="S66" s="82">
        <f t="shared" si="4"/>
        <v>28.753999999999998</v>
      </c>
      <c r="T66" s="82">
        <f t="shared" si="4"/>
        <v>43.548000000000002</v>
      </c>
      <c r="U66" s="82">
        <f t="shared" si="4"/>
        <v>27.597999999999999</v>
      </c>
      <c r="V66" s="82">
        <f t="shared" si="4"/>
        <v>24.024000000000001</v>
      </c>
      <c r="W66" s="82">
        <f t="shared" si="4"/>
        <v>33.549999999999997</v>
      </c>
      <c r="X66" s="82">
        <f t="shared" si="4"/>
        <v>21.643000000000001</v>
      </c>
      <c r="Y66" s="83">
        <f t="shared" si="4"/>
        <v>27.597999999999999</v>
      </c>
      <c r="Z66" s="83">
        <f>Z68+Z78+Z80</f>
        <v>63.347999999999999</v>
      </c>
      <c r="AA66" s="83">
        <f>AA68+AA78+AA80</f>
        <v>26.273</v>
      </c>
      <c r="AB66" s="83">
        <f>AB68+AB78+AB80</f>
        <v>63.347999999999999</v>
      </c>
      <c r="AC66" s="82">
        <f t="shared" ref="AC66" si="5">AC68+AC78+AC80</f>
        <v>28.993000000000002</v>
      </c>
      <c r="AD66" s="83">
        <f t="shared" si="4"/>
        <v>26.273</v>
      </c>
      <c r="AE66" s="83">
        <f t="shared" si="4"/>
        <v>26.273</v>
      </c>
      <c r="AF66" s="83">
        <f t="shared" si="4"/>
        <v>26.273</v>
      </c>
      <c r="AG66" s="83">
        <f t="shared" si="4"/>
        <v>26.273</v>
      </c>
      <c r="AH66" s="83">
        <f t="shared" si="4"/>
        <v>58.236999999999995</v>
      </c>
      <c r="AI66" s="83">
        <f t="shared" si="4"/>
        <v>60.137</v>
      </c>
    </row>
    <row r="67" spans="1:35" s="24" customFormat="1" ht="15" x14ac:dyDescent="0.25">
      <c r="A67" s="176" t="s">
        <v>110</v>
      </c>
      <c r="B67" s="178" t="s">
        <v>111</v>
      </c>
      <c r="C67" s="84" t="s">
        <v>67</v>
      </c>
      <c r="D67" s="85">
        <f t="shared" si="1"/>
        <v>0.27100000000000013</v>
      </c>
      <c r="E67" s="86">
        <f t="shared" ref="E67:V68" si="6">E69+E71+E73+E75</f>
        <v>5.0000000000000001E-3</v>
      </c>
      <c r="F67" s="86">
        <f t="shared" si="6"/>
        <v>0.03</v>
      </c>
      <c r="G67" s="86">
        <f t="shared" si="6"/>
        <v>5.0000000000000001E-3</v>
      </c>
      <c r="H67" s="86">
        <f t="shared" si="6"/>
        <v>5.0000000000000001E-3</v>
      </c>
      <c r="I67" s="86">
        <f t="shared" si="6"/>
        <v>4.0000000000000001E-3</v>
      </c>
      <c r="J67" s="86">
        <f t="shared" si="6"/>
        <v>6.0000000000000001E-3</v>
      </c>
      <c r="K67" s="86">
        <f t="shared" si="6"/>
        <v>0.03</v>
      </c>
      <c r="L67" s="86">
        <f t="shared" si="6"/>
        <v>7.0000000000000001E-3</v>
      </c>
      <c r="M67" s="86">
        <f t="shared" si="6"/>
        <v>9.0000000000000011E-3</v>
      </c>
      <c r="N67" s="86">
        <f t="shared" si="6"/>
        <v>6.0000000000000001E-3</v>
      </c>
      <c r="O67" s="86">
        <f t="shared" si="6"/>
        <v>6.0000000000000001E-3</v>
      </c>
      <c r="P67" s="86">
        <f t="shared" si="6"/>
        <v>7.0000000000000001E-3</v>
      </c>
      <c r="Q67" s="87">
        <f t="shared" si="6"/>
        <v>1.4E-2</v>
      </c>
      <c r="R67" s="87">
        <f t="shared" si="6"/>
        <v>8.0000000000000002E-3</v>
      </c>
      <c r="S67" s="87">
        <f t="shared" si="6"/>
        <v>8.0000000000000002E-3</v>
      </c>
      <c r="T67" s="87">
        <f t="shared" si="6"/>
        <v>8.0000000000000002E-3</v>
      </c>
      <c r="U67" s="87">
        <f t="shared" si="6"/>
        <v>7.0000000000000001E-3</v>
      </c>
      <c r="V67" s="87">
        <f t="shared" si="6"/>
        <v>7.0000000000000001E-3</v>
      </c>
      <c r="W67" s="87">
        <f>W69+W71+W73+W75</f>
        <v>7.0000000000000001E-3</v>
      </c>
      <c r="X67" s="87">
        <f t="shared" ref="X67:AI68" si="7">X69+X71+X73+X75</f>
        <v>7.0000000000000001E-3</v>
      </c>
      <c r="Y67" s="86">
        <f t="shared" si="7"/>
        <v>7.0000000000000001E-3</v>
      </c>
      <c r="Z67" s="86">
        <f t="shared" si="7"/>
        <v>6.0000000000000001E-3</v>
      </c>
      <c r="AA67" s="86">
        <f t="shared" si="7"/>
        <v>6.0000000000000001E-3</v>
      </c>
      <c r="AB67" s="86">
        <f t="shared" si="7"/>
        <v>6.0000000000000001E-3</v>
      </c>
      <c r="AC67" s="87">
        <f t="shared" si="7"/>
        <v>7.0000000000000001E-3</v>
      </c>
      <c r="AD67" s="86">
        <f t="shared" si="7"/>
        <v>6.0000000000000001E-3</v>
      </c>
      <c r="AE67" s="86">
        <f t="shared" si="7"/>
        <v>6.0000000000000001E-3</v>
      </c>
      <c r="AF67" s="86">
        <f t="shared" si="7"/>
        <v>6.0000000000000001E-3</v>
      </c>
      <c r="AG67" s="86">
        <f t="shared" si="7"/>
        <v>6.0000000000000001E-3</v>
      </c>
      <c r="AH67" s="86">
        <f t="shared" si="7"/>
        <v>1.3999999999999999E-2</v>
      </c>
      <c r="AI67" s="86">
        <f t="shared" si="7"/>
        <v>1.4999999999999999E-2</v>
      </c>
    </row>
    <row r="68" spans="1:35" s="24" customFormat="1" ht="15" x14ac:dyDescent="0.25">
      <c r="A68" s="177"/>
      <c r="B68" s="179"/>
      <c r="C68" s="20" t="s">
        <v>39</v>
      </c>
      <c r="D68" s="21">
        <f t="shared" si="1"/>
        <v>375.15100000000012</v>
      </c>
      <c r="E68" s="87">
        <f t="shared" si="6"/>
        <v>7.1589999999999998</v>
      </c>
      <c r="F68" s="87">
        <f t="shared" si="6"/>
        <v>40.732999999999997</v>
      </c>
      <c r="G68" s="87">
        <f t="shared" si="6"/>
        <v>7.1689999999999996</v>
      </c>
      <c r="H68" s="87">
        <f t="shared" si="6"/>
        <v>7.1589999999999998</v>
      </c>
      <c r="I68" s="87">
        <f t="shared" si="6"/>
        <v>5.7669999999999995</v>
      </c>
      <c r="J68" s="87">
        <f t="shared" si="6"/>
        <v>8.4130000000000003</v>
      </c>
      <c r="K68" s="87">
        <f t="shared" si="6"/>
        <v>40.732999999999997</v>
      </c>
      <c r="L68" s="87">
        <f t="shared" si="6"/>
        <v>9.4669999999999987</v>
      </c>
      <c r="M68" s="87">
        <f t="shared" si="6"/>
        <v>11.881</v>
      </c>
      <c r="N68" s="87">
        <f t="shared" si="6"/>
        <v>8.4130000000000003</v>
      </c>
      <c r="O68" s="87">
        <f t="shared" si="6"/>
        <v>8.4130000000000003</v>
      </c>
      <c r="P68" s="87">
        <f t="shared" si="6"/>
        <v>9.8049999999999997</v>
      </c>
      <c r="Q68" s="87">
        <f t="shared" si="6"/>
        <v>18.537999999999997</v>
      </c>
      <c r="R68" s="87">
        <f t="shared" si="6"/>
        <v>10.893999999999998</v>
      </c>
      <c r="S68" s="87">
        <f t="shared" si="6"/>
        <v>10.893999999999998</v>
      </c>
      <c r="T68" s="87">
        <f t="shared" si="6"/>
        <v>10.893999999999998</v>
      </c>
      <c r="U68" s="87">
        <f t="shared" si="6"/>
        <v>9.7379999999999995</v>
      </c>
      <c r="V68" s="87">
        <f t="shared" si="6"/>
        <v>9.7379999999999995</v>
      </c>
      <c r="W68" s="87">
        <f>W70+W72+W74+W76</f>
        <v>9.7379999999999995</v>
      </c>
      <c r="X68" s="87">
        <f t="shared" si="7"/>
        <v>9.7379999999999995</v>
      </c>
      <c r="Y68" s="87">
        <f t="shared" si="7"/>
        <v>9.7379999999999995</v>
      </c>
      <c r="Z68" s="87">
        <f t="shared" si="7"/>
        <v>8.581999999999999</v>
      </c>
      <c r="AA68" s="87">
        <f t="shared" si="7"/>
        <v>8.4130000000000003</v>
      </c>
      <c r="AB68" s="87">
        <f t="shared" si="7"/>
        <v>8.581999999999999</v>
      </c>
      <c r="AC68" s="87">
        <f t="shared" si="7"/>
        <v>9.7379999999999995</v>
      </c>
      <c r="AD68" s="87">
        <f t="shared" si="7"/>
        <v>8.4130000000000003</v>
      </c>
      <c r="AE68" s="87">
        <f t="shared" si="7"/>
        <v>8.4130000000000003</v>
      </c>
      <c r="AF68" s="87">
        <f t="shared" si="7"/>
        <v>8.4130000000000003</v>
      </c>
      <c r="AG68" s="87">
        <f t="shared" si="7"/>
        <v>8.4130000000000003</v>
      </c>
      <c r="AH68" s="87">
        <f t="shared" si="7"/>
        <v>19.631</v>
      </c>
      <c r="AI68" s="87">
        <f t="shared" si="7"/>
        <v>21.530999999999999</v>
      </c>
    </row>
    <row r="69" spans="1:35" ht="15" x14ac:dyDescent="0.25">
      <c r="A69" s="142" t="s">
        <v>112</v>
      </c>
      <c r="B69" s="136" t="s">
        <v>113</v>
      </c>
      <c r="C69" s="26" t="s">
        <v>114</v>
      </c>
      <c r="D69" s="27">
        <f t="shared" si="1"/>
        <v>4.2000000000000023E-2</v>
      </c>
      <c r="E69" s="29">
        <v>1E-3</v>
      </c>
      <c r="F69" s="29">
        <v>4.0000000000000001E-3</v>
      </c>
      <c r="G69" s="29">
        <v>1E-3</v>
      </c>
      <c r="H69" s="29">
        <v>1E-3</v>
      </c>
      <c r="I69" s="29">
        <v>1E-3</v>
      </c>
      <c r="J69" s="29">
        <v>1E-3</v>
      </c>
      <c r="K69" s="29">
        <v>4.0000000000000001E-3</v>
      </c>
      <c r="L69" s="29">
        <v>1E-3</v>
      </c>
      <c r="M69" s="29">
        <v>1E-3</v>
      </c>
      <c r="N69" s="29">
        <v>1E-3</v>
      </c>
      <c r="O69" s="29">
        <v>1E-3</v>
      </c>
      <c r="P69" s="29">
        <v>1E-3</v>
      </c>
      <c r="Q69" s="29">
        <v>1E-3</v>
      </c>
      <c r="R69" s="29">
        <v>1E-3</v>
      </c>
      <c r="S69" s="29">
        <v>1E-3</v>
      </c>
      <c r="T69" s="29">
        <v>1E-3</v>
      </c>
      <c r="U69" s="29">
        <v>1E-3</v>
      </c>
      <c r="V69" s="29">
        <v>1E-3</v>
      </c>
      <c r="W69" s="29">
        <v>1E-3</v>
      </c>
      <c r="X69" s="29">
        <v>1E-3</v>
      </c>
      <c r="Y69" s="29">
        <v>1E-3</v>
      </c>
      <c r="Z69" s="29">
        <v>1E-3</v>
      </c>
      <c r="AA69" s="29">
        <v>1E-3</v>
      </c>
      <c r="AB69" s="29">
        <v>1E-3</v>
      </c>
      <c r="AC69" s="29">
        <v>1E-3</v>
      </c>
      <c r="AD69" s="29">
        <v>1E-3</v>
      </c>
      <c r="AE69" s="29">
        <v>1E-3</v>
      </c>
      <c r="AF69" s="29">
        <v>1E-3</v>
      </c>
      <c r="AG69" s="29">
        <v>1E-3</v>
      </c>
      <c r="AH69" s="29">
        <v>3.0000000000000001E-3</v>
      </c>
      <c r="AI69" s="29">
        <v>4.0000000000000001E-3</v>
      </c>
    </row>
    <row r="70" spans="1:35" ht="15" x14ac:dyDescent="0.25">
      <c r="A70" s="143"/>
      <c r="B70" s="137"/>
      <c r="C70" s="26" t="s">
        <v>39</v>
      </c>
      <c r="D70" s="27">
        <f t="shared" si="1"/>
        <v>79.48</v>
      </c>
      <c r="E70" s="29">
        <v>1.89</v>
      </c>
      <c r="F70" s="29">
        <v>7.57</v>
      </c>
      <c r="G70" s="29">
        <v>1.9</v>
      </c>
      <c r="H70" s="29">
        <v>1.89</v>
      </c>
      <c r="I70" s="29">
        <v>1.89</v>
      </c>
      <c r="J70" s="29">
        <v>1.89</v>
      </c>
      <c r="K70" s="29">
        <v>7.57</v>
      </c>
      <c r="L70" s="29">
        <v>1.89</v>
      </c>
      <c r="M70" s="29">
        <v>1.89</v>
      </c>
      <c r="N70" s="29">
        <v>1.89</v>
      </c>
      <c r="O70" s="29">
        <v>1.89</v>
      </c>
      <c r="P70" s="29">
        <v>1.89</v>
      </c>
      <c r="Q70" s="29">
        <v>1.89</v>
      </c>
      <c r="R70" s="29">
        <v>1.89</v>
      </c>
      <c r="S70" s="29">
        <v>1.89</v>
      </c>
      <c r="T70" s="29">
        <v>1.89</v>
      </c>
      <c r="U70" s="29">
        <v>1.89</v>
      </c>
      <c r="V70" s="29">
        <v>1.89</v>
      </c>
      <c r="W70" s="29">
        <v>1.89</v>
      </c>
      <c r="X70" s="29">
        <v>1.89</v>
      </c>
      <c r="Y70" s="29">
        <v>1.89</v>
      </c>
      <c r="Z70" s="29">
        <v>1.89</v>
      </c>
      <c r="AA70" s="29">
        <v>1.89</v>
      </c>
      <c r="AB70" s="29">
        <v>1.89</v>
      </c>
      <c r="AC70" s="29">
        <v>1.89</v>
      </c>
      <c r="AD70" s="29">
        <v>1.89</v>
      </c>
      <c r="AE70" s="29">
        <v>1.89</v>
      </c>
      <c r="AF70" s="29">
        <v>1.89</v>
      </c>
      <c r="AG70" s="29">
        <v>1.89</v>
      </c>
      <c r="AH70" s="29">
        <v>5.7</v>
      </c>
      <c r="AI70" s="29">
        <v>7.6</v>
      </c>
    </row>
    <row r="71" spans="1:35" ht="15" x14ac:dyDescent="0.25">
      <c r="A71" s="142" t="s">
        <v>115</v>
      </c>
      <c r="B71" s="136" t="s">
        <v>116</v>
      </c>
      <c r="C71" s="26" t="s">
        <v>67</v>
      </c>
      <c r="D71" s="27">
        <f t="shared" ref="D71:D91" si="8">E71+F71+G71+H71+I71+J71+K71+L71+M71+N71+O71+P71+Q71+R71+S71+T71+U71+V71+W71+X71+Y71+Z71+AA71+AB71+AC71+AD71+AE71+AF71+AG71+AH71+AI71</f>
        <v>9.5000000000000057E-2</v>
      </c>
      <c r="E71" s="42">
        <v>1E-3</v>
      </c>
      <c r="F71" s="42">
        <v>3.0000000000000001E-3</v>
      </c>
      <c r="G71" s="42">
        <v>1E-3</v>
      </c>
      <c r="H71" s="42">
        <v>1E-3</v>
      </c>
      <c r="I71" s="42">
        <v>1E-3</v>
      </c>
      <c r="J71" s="42">
        <v>3.0000000000000001E-3</v>
      </c>
      <c r="K71" s="42">
        <v>3.0000000000000001E-3</v>
      </c>
      <c r="L71" s="42">
        <v>1E-3</v>
      </c>
      <c r="M71" s="42">
        <v>3.0000000000000001E-3</v>
      </c>
      <c r="N71" s="42">
        <v>3.0000000000000001E-3</v>
      </c>
      <c r="O71" s="42">
        <v>3.0000000000000001E-3</v>
      </c>
      <c r="P71" s="42">
        <v>3.0000000000000001E-3</v>
      </c>
      <c r="Q71" s="42">
        <v>4.0000000000000001E-3</v>
      </c>
      <c r="R71" s="42">
        <v>4.0000000000000001E-3</v>
      </c>
      <c r="S71" s="42">
        <v>4.0000000000000001E-3</v>
      </c>
      <c r="T71" s="42">
        <v>4.0000000000000001E-3</v>
      </c>
      <c r="U71" s="42">
        <v>4.0000000000000001E-3</v>
      </c>
      <c r="V71" s="42">
        <v>4.0000000000000001E-3</v>
      </c>
      <c r="W71" s="42">
        <v>4.0000000000000001E-3</v>
      </c>
      <c r="X71" s="42">
        <v>4.0000000000000001E-3</v>
      </c>
      <c r="Y71" s="42">
        <v>4.0000000000000001E-3</v>
      </c>
      <c r="Z71" s="29">
        <v>4.0000000000000001E-3</v>
      </c>
      <c r="AA71" s="42">
        <v>3.0000000000000001E-3</v>
      </c>
      <c r="AB71" s="29">
        <v>4.0000000000000001E-3</v>
      </c>
      <c r="AC71" s="42">
        <v>4.0000000000000001E-3</v>
      </c>
      <c r="AD71" s="42">
        <v>3.0000000000000001E-3</v>
      </c>
      <c r="AE71" s="42">
        <v>3.0000000000000001E-3</v>
      </c>
      <c r="AF71" s="42">
        <v>3.0000000000000001E-3</v>
      </c>
      <c r="AG71" s="42">
        <v>3.0000000000000001E-3</v>
      </c>
      <c r="AH71" s="42">
        <v>3.0000000000000001E-3</v>
      </c>
      <c r="AI71" s="42">
        <v>3.0000000000000001E-3</v>
      </c>
    </row>
    <row r="72" spans="1:35" ht="15" x14ac:dyDescent="0.25">
      <c r="A72" s="143"/>
      <c r="B72" s="137"/>
      <c r="C72" s="26" t="s">
        <v>39</v>
      </c>
      <c r="D72" s="27">
        <f t="shared" si="8"/>
        <v>125.87499999999993</v>
      </c>
      <c r="E72" s="29">
        <v>1.325</v>
      </c>
      <c r="F72" s="29">
        <v>3.9750000000000001</v>
      </c>
      <c r="G72" s="29">
        <v>1.325</v>
      </c>
      <c r="H72" s="29">
        <v>1.325</v>
      </c>
      <c r="I72" s="29">
        <v>1.325</v>
      </c>
      <c r="J72" s="29">
        <v>3.9750000000000001</v>
      </c>
      <c r="K72" s="29">
        <v>3.9750000000000001</v>
      </c>
      <c r="L72" s="29">
        <v>1.325</v>
      </c>
      <c r="M72" s="29">
        <v>3.9750000000000001</v>
      </c>
      <c r="N72" s="29">
        <v>3.9750000000000001</v>
      </c>
      <c r="O72" s="29">
        <v>3.9750000000000001</v>
      </c>
      <c r="P72" s="29">
        <v>3.9750000000000001</v>
      </c>
      <c r="Q72" s="29">
        <v>5.3</v>
      </c>
      <c r="R72" s="29">
        <v>5.3</v>
      </c>
      <c r="S72" s="29">
        <v>5.3</v>
      </c>
      <c r="T72" s="29">
        <v>5.3</v>
      </c>
      <c r="U72" s="29">
        <v>5.3</v>
      </c>
      <c r="V72" s="29">
        <v>5.3</v>
      </c>
      <c r="W72" s="29">
        <v>5.3</v>
      </c>
      <c r="X72" s="29">
        <v>5.3</v>
      </c>
      <c r="Y72" s="29">
        <v>5.3</v>
      </c>
      <c r="Z72" s="29">
        <v>5.3</v>
      </c>
      <c r="AA72" s="29">
        <v>3.9750000000000001</v>
      </c>
      <c r="AB72" s="29">
        <v>5.3</v>
      </c>
      <c r="AC72" s="29">
        <v>5.3</v>
      </c>
      <c r="AD72" s="29">
        <v>3.9750000000000001</v>
      </c>
      <c r="AE72" s="29">
        <v>3.9750000000000001</v>
      </c>
      <c r="AF72" s="29">
        <v>3.9750000000000001</v>
      </c>
      <c r="AG72" s="29">
        <v>3.9750000000000001</v>
      </c>
      <c r="AH72" s="29">
        <v>3.9750000000000001</v>
      </c>
      <c r="AI72" s="29">
        <v>3.9750000000000001</v>
      </c>
    </row>
    <row r="73" spans="1:35" ht="15" x14ac:dyDescent="0.25">
      <c r="A73" s="142" t="s">
        <v>117</v>
      </c>
      <c r="B73" s="136" t="s">
        <v>118</v>
      </c>
      <c r="C73" s="26" t="s">
        <v>67</v>
      </c>
      <c r="D73" s="27">
        <f t="shared" si="8"/>
        <v>7.1000000000000021E-2</v>
      </c>
      <c r="E73" s="29">
        <v>1E-3</v>
      </c>
      <c r="F73" s="29">
        <v>1.2E-2</v>
      </c>
      <c r="G73" s="29">
        <v>1E-3</v>
      </c>
      <c r="H73" s="29">
        <v>1E-3</v>
      </c>
      <c r="I73" s="29">
        <v>1E-3</v>
      </c>
      <c r="J73" s="29">
        <v>1E-3</v>
      </c>
      <c r="K73" s="29">
        <v>1.2E-2</v>
      </c>
      <c r="L73" s="29">
        <v>3.0000000000000001E-3</v>
      </c>
      <c r="M73" s="29">
        <v>4.0000000000000001E-3</v>
      </c>
      <c r="N73" s="29">
        <v>1E-3</v>
      </c>
      <c r="O73" s="29">
        <v>1E-3</v>
      </c>
      <c r="P73" s="29">
        <v>1E-3</v>
      </c>
      <c r="Q73" s="29">
        <v>5.0000000000000001E-3</v>
      </c>
      <c r="R73" s="29">
        <v>2E-3</v>
      </c>
      <c r="S73" s="29">
        <v>2E-3</v>
      </c>
      <c r="T73" s="29">
        <v>2E-3</v>
      </c>
      <c r="U73" s="29">
        <v>1E-3</v>
      </c>
      <c r="V73" s="29">
        <v>1E-3</v>
      </c>
      <c r="W73" s="29">
        <v>1E-3</v>
      </c>
      <c r="X73" s="29">
        <v>1E-3</v>
      </c>
      <c r="Y73" s="29">
        <v>1E-3</v>
      </c>
      <c r="Z73" s="29"/>
      <c r="AA73" s="29">
        <v>1E-3</v>
      </c>
      <c r="AB73" s="29"/>
      <c r="AC73" s="29">
        <v>1E-3</v>
      </c>
      <c r="AD73" s="29">
        <v>1E-3</v>
      </c>
      <c r="AE73" s="29">
        <v>1E-3</v>
      </c>
      <c r="AF73" s="29">
        <v>1E-3</v>
      </c>
      <c r="AG73" s="29">
        <v>1E-3</v>
      </c>
      <c r="AH73" s="29">
        <v>5.0000000000000001E-3</v>
      </c>
      <c r="AI73" s="29">
        <v>5.0000000000000001E-3</v>
      </c>
    </row>
    <row r="74" spans="1:35" ht="15" x14ac:dyDescent="0.25">
      <c r="A74" s="143"/>
      <c r="B74" s="137"/>
      <c r="C74" s="26" t="s">
        <v>39</v>
      </c>
      <c r="D74" s="27">
        <f t="shared" si="8"/>
        <v>82.100000000000009</v>
      </c>
      <c r="E74" s="29">
        <v>1.1599999999999999</v>
      </c>
      <c r="F74" s="29">
        <v>13.875999999999999</v>
      </c>
      <c r="G74" s="29">
        <v>1.1599999999999999</v>
      </c>
      <c r="H74" s="29">
        <v>1.1599999999999999</v>
      </c>
      <c r="I74" s="29">
        <v>1.1599999999999999</v>
      </c>
      <c r="J74" s="29">
        <v>1.1559999999999999</v>
      </c>
      <c r="K74" s="29">
        <v>13.875999999999999</v>
      </c>
      <c r="L74" s="29">
        <v>3.468</v>
      </c>
      <c r="M74" s="29">
        <v>4.6239999999999997</v>
      </c>
      <c r="N74" s="29">
        <v>1.1559999999999999</v>
      </c>
      <c r="O74" s="29">
        <v>1.1559999999999999</v>
      </c>
      <c r="P74" s="29">
        <v>1.1559999999999999</v>
      </c>
      <c r="Q74" s="29">
        <v>5.78</v>
      </c>
      <c r="R74" s="29">
        <v>2.3119999999999998</v>
      </c>
      <c r="S74" s="29">
        <v>2.3119999999999998</v>
      </c>
      <c r="T74" s="29">
        <v>2.3119999999999998</v>
      </c>
      <c r="U74" s="29">
        <v>1.1559999999999999</v>
      </c>
      <c r="V74" s="29">
        <v>1.1559999999999999</v>
      </c>
      <c r="W74" s="29">
        <v>1.1559999999999999</v>
      </c>
      <c r="X74" s="29">
        <v>1.1559999999999999</v>
      </c>
      <c r="Y74" s="29">
        <v>1.1559999999999999</v>
      </c>
      <c r="Z74" s="29"/>
      <c r="AA74" s="29">
        <v>1.1559999999999999</v>
      </c>
      <c r="AB74" s="29"/>
      <c r="AC74" s="29">
        <v>1.1559999999999999</v>
      </c>
      <c r="AD74" s="29">
        <v>1.1559999999999999</v>
      </c>
      <c r="AE74" s="29">
        <v>1.1559999999999999</v>
      </c>
      <c r="AF74" s="29">
        <v>1.1559999999999999</v>
      </c>
      <c r="AG74" s="29">
        <v>1.1559999999999999</v>
      </c>
      <c r="AH74" s="29">
        <v>5.78</v>
      </c>
      <c r="AI74" s="29">
        <v>5.78</v>
      </c>
    </row>
    <row r="75" spans="1:35" ht="15" x14ac:dyDescent="0.25">
      <c r="A75" s="142" t="s">
        <v>119</v>
      </c>
      <c r="B75" s="136" t="s">
        <v>120</v>
      </c>
      <c r="C75" s="26" t="s">
        <v>67</v>
      </c>
      <c r="D75" s="27">
        <f t="shared" si="8"/>
        <v>6.3000000000000028E-2</v>
      </c>
      <c r="E75" s="29">
        <v>2E-3</v>
      </c>
      <c r="F75" s="29">
        <v>1.0999999999999999E-2</v>
      </c>
      <c r="G75" s="29">
        <v>2E-3</v>
      </c>
      <c r="H75" s="29">
        <v>2E-3</v>
      </c>
      <c r="I75" s="29">
        <v>1E-3</v>
      </c>
      <c r="J75" s="29">
        <v>1E-3</v>
      </c>
      <c r="K75" s="29">
        <v>1.0999999999999999E-2</v>
      </c>
      <c r="L75" s="29">
        <v>2E-3</v>
      </c>
      <c r="M75" s="29">
        <v>1E-3</v>
      </c>
      <c r="N75" s="29">
        <v>1E-3</v>
      </c>
      <c r="O75" s="29">
        <v>1E-3</v>
      </c>
      <c r="P75" s="29">
        <v>2E-3</v>
      </c>
      <c r="Q75" s="29">
        <v>4.0000000000000001E-3</v>
      </c>
      <c r="R75" s="29">
        <v>1E-3</v>
      </c>
      <c r="S75" s="29">
        <v>1E-3</v>
      </c>
      <c r="T75" s="29">
        <v>1E-3</v>
      </c>
      <c r="U75" s="29">
        <v>1E-3</v>
      </c>
      <c r="V75" s="29">
        <v>1E-3</v>
      </c>
      <c r="W75" s="29">
        <v>1E-3</v>
      </c>
      <c r="X75" s="29">
        <v>1E-3</v>
      </c>
      <c r="Y75" s="29">
        <v>1E-3</v>
      </c>
      <c r="Z75" s="29">
        <v>1E-3</v>
      </c>
      <c r="AA75" s="29">
        <v>1E-3</v>
      </c>
      <c r="AB75" s="29">
        <v>1E-3</v>
      </c>
      <c r="AC75" s="29">
        <v>1E-3</v>
      </c>
      <c r="AD75" s="29">
        <v>1E-3</v>
      </c>
      <c r="AE75" s="29">
        <v>1E-3</v>
      </c>
      <c r="AF75" s="29">
        <v>1E-3</v>
      </c>
      <c r="AG75" s="29">
        <v>1E-3</v>
      </c>
      <c r="AH75" s="29">
        <v>3.0000000000000001E-3</v>
      </c>
      <c r="AI75" s="29">
        <v>3.0000000000000001E-3</v>
      </c>
    </row>
    <row r="76" spans="1:35" ht="15.75" customHeight="1" thickBot="1" x14ac:dyDescent="0.3">
      <c r="A76" s="154"/>
      <c r="B76" s="180"/>
      <c r="C76" s="45" t="s">
        <v>39</v>
      </c>
      <c r="D76" s="36">
        <f t="shared" si="8"/>
        <v>87.69599999999997</v>
      </c>
      <c r="E76" s="88">
        <v>2.7839999999999998</v>
      </c>
      <c r="F76" s="88">
        <v>15.311999999999999</v>
      </c>
      <c r="G76" s="88">
        <v>2.7839999999999998</v>
      </c>
      <c r="H76" s="88">
        <v>2.7839999999999998</v>
      </c>
      <c r="I76" s="88">
        <v>1.3919999999999999</v>
      </c>
      <c r="J76" s="88">
        <v>1.3919999999999999</v>
      </c>
      <c r="K76" s="88">
        <v>15.311999999999999</v>
      </c>
      <c r="L76" s="88">
        <v>2.7839999999999998</v>
      </c>
      <c r="M76" s="88">
        <v>1.3919999999999999</v>
      </c>
      <c r="N76" s="88">
        <v>1.3919999999999999</v>
      </c>
      <c r="O76" s="88">
        <v>1.3919999999999999</v>
      </c>
      <c r="P76" s="88">
        <v>2.7839999999999998</v>
      </c>
      <c r="Q76" s="88">
        <v>5.5679999999999996</v>
      </c>
      <c r="R76" s="88">
        <v>1.3919999999999999</v>
      </c>
      <c r="S76" s="88">
        <v>1.3919999999999999</v>
      </c>
      <c r="T76" s="88">
        <v>1.3919999999999999</v>
      </c>
      <c r="U76" s="88">
        <v>1.3919999999999999</v>
      </c>
      <c r="V76" s="88">
        <v>1.3919999999999999</v>
      </c>
      <c r="W76" s="88">
        <v>1.3919999999999999</v>
      </c>
      <c r="X76" s="88">
        <v>1.3919999999999999</v>
      </c>
      <c r="Y76" s="88">
        <v>1.3919999999999999</v>
      </c>
      <c r="Z76" s="88">
        <v>1.3919999999999999</v>
      </c>
      <c r="AA76" s="88">
        <v>1.3919999999999999</v>
      </c>
      <c r="AB76" s="88">
        <v>1.3919999999999999</v>
      </c>
      <c r="AC76" s="88">
        <v>1.3919999999999999</v>
      </c>
      <c r="AD76" s="88">
        <v>1.3919999999999999</v>
      </c>
      <c r="AE76" s="88">
        <v>1.3919999999999999</v>
      </c>
      <c r="AF76" s="88">
        <v>1.3919999999999999</v>
      </c>
      <c r="AG76" s="88">
        <v>1.3919999999999999</v>
      </c>
      <c r="AH76" s="88">
        <v>4.1760000000000002</v>
      </c>
      <c r="AI76" s="88">
        <v>4.1760000000000002</v>
      </c>
    </row>
    <row r="77" spans="1:35" ht="15" x14ac:dyDescent="0.25">
      <c r="A77" s="153" t="s">
        <v>121</v>
      </c>
      <c r="B77" s="161" t="s">
        <v>122</v>
      </c>
      <c r="C77" s="46" t="s">
        <v>62</v>
      </c>
      <c r="D77" s="16">
        <f t="shared" si="8"/>
        <v>26</v>
      </c>
      <c r="E77" s="39">
        <v>0</v>
      </c>
      <c r="F77" s="39">
        <v>5</v>
      </c>
      <c r="G77" s="39"/>
      <c r="H77" s="39"/>
      <c r="I77" s="39"/>
      <c r="J77" s="39">
        <v>3</v>
      </c>
      <c r="K77" s="39">
        <v>5</v>
      </c>
      <c r="L77" s="39"/>
      <c r="M77" s="39">
        <v>2</v>
      </c>
      <c r="N77" s="39">
        <v>2</v>
      </c>
      <c r="O77" s="39"/>
      <c r="P77" s="39"/>
      <c r="Q77" s="41">
        <v>2</v>
      </c>
      <c r="R77" s="41"/>
      <c r="S77" s="41"/>
      <c r="T77" s="41">
        <v>2</v>
      </c>
      <c r="U77" s="41"/>
      <c r="V77" s="41"/>
      <c r="W77" s="41"/>
      <c r="X77" s="41"/>
      <c r="Y77" s="41"/>
      <c r="Z77" s="39"/>
      <c r="AA77" s="39"/>
      <c r="AB77" s="39"/>
      <c r="AC77" s="41">
        <v>1</v>
      </c>
      <c r="AD77" s="41"/>
      <c r="AE77" s="41"/>
      <c r="AF77" s="41"/>
      <c r="AG77" s="41"/>
      <c r="AH77" s="39">
        <v>2</v>
      </c>
      <c r="AI77" s="39">
        <v>2</v>
      </c>
    </row>
    <row r="78" spans="1:35" ht="15.75" thickBot="1" x14ac:dyDescent="0.3">
      <c r="A78" s="154"/>
      <c r="B78" s="162"/>
      <c r="C78" s="48" t="s">
        <v>39</v>
      </c>
      <c r="D78" s="36">
        <f t="shared" si="8"/>
        <v>203.93500000000003</v>
      </c>
      <c r="E78" s="51">
        <v>0</v>
      </c>
      <c r="F78" s="50">
        <v>44.984999999999999</v>
      </c>
      <c r="G78" s="50"/>
      <c r="H78" s="50"/>
      <c r="I78" s="51"/>
      <c r="J78" s="50">
        <v>22.190999999999999</v>
      </c>
      <c r="K78" s="50">
        <v>40.645000000000003</v>
      </c>
      <c r="L78" s="51"/>
      <c r="M78" s="50">
        <v>14.794</v>
      </c>
      <c r="N78" s="50">
        <v>14.794</v>
      </c>
      <c r="O78" s="50"/>
      <c r="P78" s="50"/>
      <c r="Q78" s="50">
        <v>14.794</v>
      </c>
      <c r="R78" s="50"/>
      <c r="S78" s="50"/>
      <c r="T78" s="50">
        <v>14.794</v>
      </c>
      <c r="U78" s="50"/>
      <c r="V78" s="50"/>
      <c r="W78" s="50"/>
      <c r="X78" s="50"/>
      <c r="Y78" s="50"/>
      <c r="Z78" s="50"/>
      <c r="AA78" s="50"/>
      <c r="AB78" s="50"/>
      <c r="AC78" s="50">
        <v>7.35</v>
      </c>
      <c r="AD78" s="50"/>
      <c r="AE78" s="50"/>
      <c r="AF78" s="50"/>
      <c r="AG78" s="50"/>
      <c r="AH78" s="50">
        <v>14.794</v>
      </c>
      <c r="AI78" s="50">
        <v>14.794</v>
      </c>
    </row>
    <row r="79" spans="1:35" ht="15" x14ac:dyDescent="0.25">
      <c r="A79" s="153" t="s">
        <v>123</v>
      </c>
      <c r="B79" s="164" t="s">
        <v>124</v>
      </c>
      <c r="C79" s="52" t="s">
        <v>62</v>
      </c>
      <c r="D79" s="16">
        <f t="shared" si="8"/>
        <v>511</v>
      </c>
      <c r="E79" s="62">
        <v>8</v>
      </c>
      <c r="F79" s="62">
        <v>25</v>
      </c>
      <c r="G79" s="62">
        <v>12</v>
      </c>
      <c r="H79" s="62">
        <v>12</v>
      </c>
      <c r="I79" s="62">
        <v>10</v>
      </c>
      <c r="J79" s="62">
        <v>10</v>
      </c>
      <c r="K79" s="62">
        <v>25</v>
      </c>
      <c r="L79" s="62">
        <v>10</v>
      </c>
      <c r="M79" s="62">
        <v>10</v>
      </c>
      <c r="N79" s="62">
        <v>10</v>
      </c>
      <c r="O79" s="62">
        <v>15</v>
      </c>
      <c r="P79" s="62">
        <v>15</v>
      </c>
      <c r="Q79" s="62">
        <v>15</v>
      </c>
      <c r="R79" s="62">
        <v>15</v>
      </c>
      <c r="S79" s="62">
        <v>15</v>
      </c>
      <c r="T79" s="62">
        <v>15</v>
      </c>
      <c r="U79" s="62">
        <v>15</v>
      </c>
      <c r="V79" s="62">
        <v>12</v>
      </c>
      <c r="W79" s="62">
        <v>20</v>
      </c>
      <c r="X79" s="62">
        <v>10</v>
      </c>
      <c r="Y79" s="62">
        <v>15</v>
      </c>
      <c r="Z79" s="62">
        <v>46</v>
      </c>
      <c r="AA79" s="62">
        <v>15</v>
      </c>
      <c r="AB79" s="62">
        <v>46</v>
      </c>
      <c r="AC79" s="62">
        <v>10</v>
      </c>
      <c r="AD79" s="62">
        <v>15</v>
      </c>
      <c r="AE79" s="62">
        <v>15</v>
      </c>
      <c r="AF79" s="62">
        <v>15</v>
      </c>
      <c r="AG79" s="62">
        <v>15</v>
      </c>
      <c r="AH79" s="62">
        <v>20</v>
      </c>
      <c r="AI79" s="62">
        <v>20</v>
      </c>
    </row>
    <row r="80" spans="1:35" ht="15.75" thickBot="1" x14ac:dyDescent="0.3">
      <c r="A80" s="154"/>
      <c r="B80" s="174"/>
      <c r="C80" s="45" t="s">
        <v>39</v>
      </c>
      <c r="D80" s="36">
        <f t="shared" si="8"/>
        <v>608.39600000000019</v>
      </c>
      <c r="E80" s="50">
        <v>9.5250000000000004</v>
      </c>
      <c r="F80" s="50">
        <v>29.765000000000001</v>
      </c>
      <c r="G80" s="50">
        <v>14.286</v>
      </c>
      <c r="H80" s="50">
        <v>14.286</v>
      </c>
      <c r="I80" s="50">
        <v>11.904999999999999</v>
      </c>
      <c r="J80" s="50">
        <v>11.904999999999999</v>
      </c>
      <c r="K80" s="50">
        <v>29.765000000000001</v>
      </c>
      <c r="L80" s="50">
        <v>11.904999999999999</v>
      </c>
      <c r="M80" s="50">
        <v>11.904999999999999</v>
      </c>
      <c r="N80" s="50">
        <v>11.904999999999999</v>
      </c>
      <c r="O80" s="50">
        <v>17.86</v>
      </c>
      <c r="P80" s="50">
        <v>17.86</v>
      </c>
      <c r="Q80" s="50">
        <v>17.86</v>
      </c>
      <c r="R80" s="50">
        <v>17.86</v>
      </c>
      <c r="S80" s="50">
        <v>17.86</v>
      </c>
      <c r="T80" s="50">
        <v>17.86</v>
      </c>
      <c r="U80" s="50">
        <v>17.86</v>
      </c>
      <c r="V80" s="50">
        <v>14.286</v>
      </c>
      <c r="W80" s="50">
        <v>23.812000000000001</v>
      </c>
      <c r="X80" s="50">
        <v>11.904999999999999</v>
      </c>
      <c r="Y80" s="50">
        <v>17.86</v>
      </c>
      <c r="Z80" s="50">
        <v>54.765999999999998</v>
      </c>
      <c r="AA80" s="50">
        <v>17.86</v>
      </c>
      <c r="AB80" s="50">
        <v>54.765999999999998</v>
      </c>
      <c r="AC80" s="50">
        <v>11.904999999999999</v>
      </c>
      <c r="AD80" s="50">
        <v>17.86</v>
      </c>
      <c r="AE80" s="50">
        <v>17.86</v>
      </c>
      <c r="AF80" s="50">
        <v>17.86</v>
      </c>
      <c r="AG80" s="50">
        <v>17.86</v>
      </c>
      <c r="AH80" s="50">
        <v>23.812000000000001</v>
      </c>
      <c r="AI80" s="50">
        <v>23.812000000000001</v>
      </c>
    </row>
    <row r="81" spans="1:36" s="24" customFormat="1" ht="15.75" thickBot="1" x14ac:dyDescent="0.3">
      <c r="A81" s="89" t="s">
        <v>125</v>
      </c>
      <c r="B81" s="90" t="s">
        <v>126</v>
      </c>
      <c r="C81" s="91" t="s">
        <v>39</v>
      </c>
      <c r="D81" s="80">
        <f t="shared" si="8"/>
        <v>695.75600000000009</v>
      </c>
      <c r="E81" s="81">
        <f t="shared" ref="E81:AI81" si="9">E83+E85+E87</f>
        <v>8.2219999999999995</v>
      </c>
      <c r="F81" s="81">
        <f t="shared" si="9"/>
        <v>28.480999999999998</v>
      </c>
      <c r="G81" s="81">
        <f t="shared" si="9"/>
        <v>7.8359999999999994</v>
      </c>
      <c r="H81" s="81">
        <f t="shared" si="9"/>
        <v>7.8359999999999994</v>
      </c>
      <c r="I81" s="81">
        <f t="shared" si="9"/>
        <v>8.7199999999999989</v>
      </c>
      <c r="J81" s="81">
        <f t="shared" si="9"/>
        <v>32.515999999999998</v>
      </c>
      <c r="K81" s="81">
        <f t="shared" si="9"/>
        <v>26.551000000000002</v>
      </c>
      <c r="L81" s="81">
        <f t="shared" si="9"/>
        <v>11.236000000000001</v>
      </c>
      <c r="M81" s="81">
        <f t="shared" si="9"/>
        <v>7.8359999999999994</v>
      </c>
      <c r="N81" s="81">
        <f t="shared" si="9"/>
        <v>16.901</v>
      </c>
      <c r="O81" s="81">
        <f t="shared" si="9"/>
        <v>7.8359999999999994</v>
      </c>
      <c r="P81" s="81">
        <f t="shared" si="9"/>
        <v>22.567</v>
      </c>
      <c r="Q81" s="72">
        <f t="shared" si="9"/>
        <v>7.8359999999999994</v>
      </c>
      <c r="R81" s="72">
        <f t="shared" si="9"/>
        <v>13.501999999999999</v>
      </c>
      <c r="S81" s="72">
        <f t="shared" si="9"/>
        <v>21.434000000000001</v>
      </c>
      <c r="T81" s="72">
        <f t="shared" si="9"/>
        <v>37.048000000000002</v>
      </c>
      <c r="U81" s="72">
        <f t="shared" si="9"/>
        <v>13.501999999999999</v>
      </c>
      <c r="V81" s="72">
        <f t="shared" si="9"/>
        <v>37.048000000000002</v>
      </c>
      <c r="W81" s="72">
        <f t="shared" si="9"/>
        <v>21.434000000000001</v>
      </c>
      <c r="X81" s="72">
        <f t="shared" si="9"/>
        <v>7.8359999999999994</v>
      </c>
      <c r="Y81" s="72">
        <f t="shared" si="9"/>
        <v>8.9689999999999994</v>
      </c>
      <c r="Z81" s="81">
        <f>Z83+Z85+Z87</f>
        <v>81.488</v>
      </c>
      <c r="AA81" s="81">
        <f>AA83+AA85+AA87</f>
        <v>16.901</v>
      </c>
      <c r="AB81" s="81">
        <f>AB83+AB85+AB87</f>
        <v>45.228999999999999</v>
      </c>
      <c r="AC81" s="81">
        <f>AC83+AC85+AC87</f>
        <v>16.901</v>
      </c>
      <c r="AD81" s="72">
        <f t="shared" si="9"/>
        <v>21.434000000000001</v>
      </c>
      <c r="AE81" s="72">
        <f t="shared" si="9"/>
        <v>21.434000000000001</v>
      </c>
      <c r="AF81" s="72">
        <f t="shared" si="9"/>
        <v>19.166999999999998</v>
      </c>
      <c r="AG81" s="72">
        <f t="shared" si="9"/>
        <v>45.228999999999999</v>
      </c>
      <c r="AH81" s="81">
        <f t="shared" si="9"/>
        <v>51.143000000000001</v>
      </c>
      <c r="AI81" s="81">
        <f t="shared" si="9"/>
        <v>21.683</v>
      </c>
    </row>
    <row r="82" spans="1:36" s="24" customFormat="1" ht="15" x14ac:dyDescent="0.25">
      <c r="A82" s="181">
        <v>25</v>
      </c>
      <c r="B82" s="189" t="s">
        <v>127</v>
      </c>
      <c r="C82" s="92" t="s">
        <v>67</v>
      </c>
      <c r="D82" s="53">
        <f t="shared" si="8"/>
        <v>0.19800000000000012</v>
      </c>
      <c r="E82" s="54">
        <v>3.0000000000000001E-3</v>
      </c>
      <c r="F82" s="54">
        <v>7.0000000000000001E-3</v>
      </c>
      <c r="G82" s="54">
        <v>6.0000000000000001E-3</v>
      </c>
      <c r="H82" s="54">
        <v>6.0000000000000001E-3</v>
      </c>
      <c r="I82" s="54">
        <v>5.0000000000000001E-3</v>
      </c>
      <c r="J82" s="54">
        <v>5.0000000000000001E-3</v>
      </c>
      <c r="K82" s="54">
        <v>2.1999999999999999E-2</v>
      </c>
      <c r="L82" s="54">
        <v>6.0000000000000001E-3</v>
      </c>
      <c r="M82" s="54">
        <v>6.0000000000000001E-3</v>
      </c>
      <c r="N82" s="54">
        <v>6.0000000000000001E-3</v>
      </c>
      <c r="O82" s="54">
        <v>6.0000000000000001E-3</v>
      </c>
      <c r="P82" s="54">
        <v>6.0000000000000001E-3</v>
      </c>
      <c r="Q82" s="54">
        <v>6.0000000000000001E-3</v>
      </c>
      <c r="R82" s="54">
        <v>6.0000000000000001E-3</v>
      </c>
      <c r="S82" s="54">
        <v>6.0000000000000001E-3</v>
      </c>
      <c r="T82" s="54">
        <v>5.0000000000000001E-3</v>
      </c>
      <c r="U82" s="54">
        <v>6.0000000000000001E-3</v>
      </c>
      <c r="V82" s="54">
        <v>5.0000000000000001E-3</v>
      </c>
      <c r="W82" s="54">
        <v>6.0000000000000001E-3</v>
      </c>
      <c r="X82" s="54">
        <v>6.0000000000000001E-3</v>
      </c>
      <c r="Y82" s="54">
        <v>6.0000000000000001E-3</v>
      </c>
      <c r="Z82" s="54">
        <v>6.0000000000000001E-3</v>
      </c>
      <c r="AA82" s="54">
        <v>6.0000000000000001E-3</v>
      </c>
      <c r="AB82" s="54">
        <v>6.0000000000000001E-3</v>
      </c>
      <c r="AC82" s="54">
        <v>6.0000000000000001E-3</v>
      </c>
      <c r="AD82" s="54">
        <v>6.0000000000000001E-3</v>
      </c>
      <c r="AE82" s="54">
        <v>6.0000000000000001E-3</v>
      </c>
      <c r="AF82" s="54">
        <v>6.0000000000000001E-3</v>
      </c>
      <c r="AG82" s="54">
        <v>6.0000000000000001E-3</v>
      </c>
      <c r="AH82" s="54">
        <v>7.0000000000000001E-3</v>
      </c>
      <c r="AI82" s="54">
        <v>7.0000000000000001E-3</v>
      </c>
    </row>
    <row r="83" spans="1:36" s="24" customFormat="1" ht="15.75" thickBot="1" x14ac:dyDescent="0.3">
      <c r="A83" s="182"/>
      <c r="B83" s="190"/>
      <c r="C83" s="93" t="s">
        <v>39</v>
      </c>
      <c r="D83" s="36">
        <f t="shared" si="8"/>
        <v>49.302000000000007</v>
      </c>
      <c r="E83" s="49">
        <v>0.747</v>
      </c>
      <c r="F83" s="49">
        <v>1.7430000000000001</v>
      </c>
      <c r="G83" s="49">
        <v>1.494</v>
      </c>
      <c r="H83" s="49">
        <v>1.494</v>
      </c>
      <c r="I83" s="49">
        <v>1.2450000000000001</v>
      </c>
      <c r="J83" s="49">
        <v>1.2450000000000001</v>
      </c>
      <c r="K83" s="49">
        <v>5.4779999999999998</v>
      </c>
      <c r="L83" s="49">
        <v>1.494</v>
      </c>
      <c r="M83" s="49">
        <v>1.494</v>
      </c>
      <c r="N83" s="49">
        <v>1.494</v>
      </c>
      <c r="O83" s="49">
        <v>1.494</v>
      </c>
      <c r="P83" s="49">
        <v>1.494</v>
      </c>
      <c r="Q83" s="49">
        <v>1.494</v>
      </c>
      <c r="R83" s="49">
        <v>1.494</v>
      </c>
      <c r="S83" s="49">
        <v>1.494</v>
      </c>
      <c r="T83" s="49">
        <v>1.2450000000000001</v>
      </c>
      <c r="U83" s="49">
        <v>1.494</v>
      </c>
      <c r="V83" s="49">
        <v>1.2450000000000001</v>
      </c>
      <c r="W83" s="49">
        <v>1.494</v>
      </c>
      <c r="X83" s="49">
        <v>1.494</v>
      </c>
      <c r="Y83" s="49">
        <v>1.494</v>
      </c>
      <c r="Z83" s="49">
        <v>1.494</v>
      </c>
      <c r="AA83" s="49">
        <v>1.494</v>
      </c>
      <c r="AB83" s="49">
        <v>1.494</v>
      </c>
      <c r="AC83" s="49">
        <v>1.494</v>
      </c>
      <c r="AD83" s="49">
        <v>1.494</v>
      </c>
      <c r="AE83" s="49">
        <v>1.494</v>
      </c>
      <c r="AF83" s="49">
        <v>1.494</v>
      </c>
      <c r="AG83" s="49">
        <v>1.494</v>
      </c>
      <c r="AH83" s="49">
        <v>1.7430000000000001</v>
      </c>
      <c r="AI83" s="49">
        <v>1.7430000000000001</v>
      </c>
    </row>
    <row r="84" spans="1:36" s="24" customFormat="1" ht="15" customHeight="1" x14ac:dyDescent="0.25">
      <c r="A84" s="181">
        <v>26</v>
      </c>
      <c r="B84" s="183" t="s">
        <v>128</v>
      </c>
      <c r="C84" s="94" t="s">
        <v>62</v>
      </c>
      <c r="D84" s="16">
        <f t="shared" si="8"/>
        <v>459</v>
      </c>
      <c r="E84" s="39">
        <v>3</v>
      </c>
      <c r="F84" s="39">
        <v>20</v>
      </c>
      <c r="G84" s="39">
        <v>2</v>
      </c>
      <c r="H84" s="39">
        <v>2</v>
      </c>
      <c r="I84" s="39">
        <v>3</v>
      </c>
      <c r="J84" s="39">
        <v>24</v>
      </c>
      <c r="K84" s="39">
        <v>15</v>
      </c>
      <c r="L84" s="39">
        <v>5</v>
      </c>
      <c r="M84" s="39">
        <v>2</v>
      </c>
      <c r="N84" s="39">
        <v>10</v>
      </c>
      <c r="O84" s="39">
        <v>2</v>
      </c>
      <c r="P84" s="39">
        <v>15</v>
      </c>
      <c r="Q84" s="41">
        <v>2</v>
      </c>
      <c r="R84" s="41">
        <v>7</v>
      </c>
      <c r="S84" s="41">
        <v>14</v>
      </c>
      <c r="T84" s="41">
        <v>28</v>
      </c>
      <c r="U84" s="41">
        <v>7</v>
      </c>
      <c r="V84" s="41">
        <v>28</v>
      </c>
      <c r="W84" s="41">
        <v>14</v>
      </c>
      <c r="X84" s="41">
        <v>2</v>
      </c>
      <c r="Y84" s="41">
        <v>3</v>
      </c>
      <c r="Z84" s="39">
        <v>67</v>
      </c>
      <c r="AA84" s="39">
        <v>10</v>
      </c>
      <c r="AB84" s="39">
        <v>35</v>
      </c>
      <c r="AC84" s="39">
        <v>10</v>
      </c>
      <c r="AD84" s="41">
        <v>14</v>
      </c>
      <c r="AE84" s="41">
        <v>14</v>
      </c>
      <c r="AF84" s="41">
        <v>12</v>
      </c>
      <c r="AG84" s="41">
        <v>35</v>
      </c>
      <c r="AH84" s="39">
        <v>40</v>
      </c>
      <c r="AI84" s="39">
        <v>14</v>
      </c>
    </row>
    <row r="85" spans="1:36" s="24" customFormat="1" ht="15.75" thickBot="1" x14ac:dyDescent="0.3">
      <c r="A85" s="182"/>
      <c r="B85" s="184"/>
      <c r="C85" s="95" t="s">
        <v>39</v>
      </c>
      <c r="D85" s="36">
        <f t="shared" si="8"/>
        <v>520.09799999999996</v>
      </c>
      <c r="E85" s="50">
        <v>3.399</v>
      </c>
      <c r="F85" s="50">
        <v>22.661999999999999</v>
      </c>
      <c r="G85" s="50">
        <v>2.266</v>
      </c>
      <c r="H85" s="50">
        <v>2.266</v>
      </c>
      <c r="I85" s="50">
        <v>3.399</v>
      </c>
      <c r="J85" s="50">
        <v>27.195</v>
      </c>
      <c r="K85" s="50">
        <v>16.997</v>
      </c>
      <c r="L85" s="50">
        <v>5.6660000000000004</v>
      </c>
      <c r="M85" s="50">
        <v>2.266</v>
      </c>
      <c r="N85" s="50">
        <v>11.331</v>
      </c>
      <c r="O85" s="50">
        <v>2.266</v>
      </c>
      <c r="P85" s="50">
        <v>16.997</v>
      </c>
      <c r="Q85" s="50">
        <v>2.266</v>
      </c>
      <c r="R85" s="50">
        <v>7.9320000000000004</v>
      </c>
      <c r="S85" s="50">
        <v>15.864000000000001</v>
      </c>
      <c r="T85" s="50">
        <v>31.727</v>
      </c>
      <c r="U85" s="50">
        <v>7.9320000000000004</v>
      </c>
      <c r="V85" s="50">
        <v>31.727</v>
      </c>
      <c r="W85" s="50">
        <v>15.864000000000001</v>
      </c>
      <c r="X85" s="50">
        <v>2.266</v>
      </c>
      <c r="Y85" s="50">
        <v>3.399</v>
      </c>
      <c r="Z85" s="50">
        <v>75.918000000000006</v>
      </c>
      <c r="AA85" s="50">
        <v>11.331</v>
      </c>
      <c r="AB85" s="50">
        <v>39.658999999999999</v>
      </c>
      <c r="AC85" s="50">
        <v>11.331</v>
      </c>
      <c r="AD85" s="50">
        <v>15.864000000000001</v>
      </c>
      <c r="AE85" s="50">
        <v>15.864000000000001</v>
      </c>
      <c r="AF85" s="29">
        <v>13.597</v>
      </c>
      <c r="AG85" s="50">
        <v>39.658999999999999</v>
      </c>
      <c r="AH85" s="50">
        <v>45.323999999999998</v>
      </c>
      <c r="AI85" s="50">
        <v>15.864000000000001</v>
      </c>
    </row>
    <row r="86" spans="1:36" s="24" customFormat="1" ht="15" x14ac:dyDescent="0.25">
      <c r="A86" s="185" t="s">
        <v>129</v>
      </c>
      <c r="B86" s="187" t="s">
        <v>130</v>
      </c>
      <c r="C86" s="92" t="s">
        <v>62</v>
      </c>
      <c r="D86" s="16">
        <f t="shared" si="8"/>
        <v>31</v>
      </c>
      <c r="E86" s="39">
        <v>1</v>
      </c>
      <c r="F86" s="39">
        <v>1</v>
      </c>
      <c r="G86" s="39">
        <v>1</v>
      </c>
      <c r="H86" s="39">
        <v>1</v>
      </c>
      <c r="I86" s="39">
        <v>1</v>
      </c>
      <c r="J86" s="39">
        <v>1</v>
      </c>
      <c r="K86" s="39">
        <v>1</v>
      </c>
      <c r="L86" s="39">
        <v>1</v>
      </c>
      <c r="M86" s="39">
        <v>1</v>
      </c>
      <c r="N86" s="39">
        <v>1</v>
      </c>
      <c r="O86" s="39">
        <v>1</v>
      </c>
      <c r="P86" s="39">
        <v>1</v>
      </c>
      <c r="Q86" s="39">
        <v>1</v>
      </c>
      <c r="R86" s="39">
        <v>1</v>
      </c>
      <c r="S86" s="39">
        <v>1</v>
      </c>
      <c r="T86" s="39">
        <v>1</v>
      </c>
      <c r="U86" s="39">
        <v>1</v>
      </c>
      <c r="V86" s="39">
        <v>1</v>
      </c>
      <c r="W86" s="39">
        <v>1</v>
      </c>
      <c r="X86" s="39">
        <v>1</v>
      </c>
      <c r="Y86" s="39">
        <v>1</v>
      </c>
      <c r="Z86" s="39">
        <v>1</v>
      </c>
      <c r="AA86" s="39">
        <v>1</v>
      </c>
      <c r="AB86" s="39">
        <v>1</v>
      </c>
      <c r="AC86" s="39">
        <v>1</v>
      </c>
      <c r="AD86" s="39">
        <v>1</v>
      </c>
      <c r="AE86" s="39">
        <v>1</v>
      </c>
      <c r="AF86" s="39">
        <v>1</v>
      </c>
      <c r="AG86" s="39">
        <v>1</v>
      </c>
      <c r="AH86" s="39">
        <v>1</v>
      </c>
      <c r="AI86" s="39">
        <v>1</v>
      </c>
      <c r="AJ86" s="39"/>
    </row>
    <row r="87" spans="1:36" s="24" customFormat="1" ht="15.75" thickBot="1" x14ac:dyDescent="0.3">
      <c r="A87" s="186"/>
      <c r="B87" s="188"/>
      <c r="C87" s="93" t="s">
        <v>39</v>
      </c>
      <c r="D87" s="36">
        <f t="shared" si="8"/>
        <v>126.3559999999999</v>
      </c>
      <c r="E87" s="50">
        <v>4.0759999999999996</v>
      </c>
      <c r="F87" s="50">
        <v>4.0759999999999996</v>
      </c>
      <c r="G87" s="50">
        <v>4.0759999999999996</v>
      </c>
      <c r="H87" s="50">
        <v>4.0759999999999996</v>
      </c>
      <c r="I87" s="50">
        <v>4.0759999999999996</v>
      </c>
      <c r="J87" s="50">
        <v>4.0759999999999996</v>
      </c>
      <c r="K87" s="50">
        <v>4.0759999999999996</v>
      </c>
      <c r="L87" s="50">
        <v>4.0759999999999996</v>
      </c>
      <c r="M87" s="50">
        <v>4.0759999999999996</v>
      </c>
      <c r="N87" s="50">
        <v>4.0759999999999996</v>
      </c>
      <c r="O87" s="50">
        <v>4.0759999999999996</v>
      </c>
      <c r="P87" s="50">
        <v>4.0759999999999996</v>
      </c>
      <c r="Q87" s="50">
        <v>4.0759999999999996</v>
      </c>
      <c r="R87" s="50">
        <v>4.0759999999999996</v>
      </c>
      <c r="S87" s="50">
        <v>4.0759999999999996</v>
      </c>
      <c r="T87" s="50">
        <v>4.0759999999999996</v>
      </c>
      <c r="U87" s="50">
        <v>4.0759999999999996</v>
      </c>
      <c r="V87" s="50">
        <v>4.0759999999999996</v>
      </c>
      <c r="W87" s="50">
        <v>4.0759999999999996</v>
      </c>
      <c r="X87" s="50">
        <v>4.0759999999999996</v>
      </c>
      <c r="Y87" s="50">
        <v>4.0759999999999996</v>
      </c>
      <c r="Z87" s="50">
        <v>4.0759999999999996</v>
      </c>
      <c r="AA87" s="50">
        <v>4.0759999999999996</v>
      </c>
      <c r="AB87" s="50">
        <v>4.0759999999999996</v>
      </c>
      <c r="AC87" s="50">
        <v>4.0759999999999996</v>
      </c>
      <c r="AD87" s="50">
        <v>4.0759999999999996</v>
      </c>
      <c r="AE87" s="50">
        <v>4.0759999999999996</v>
      </c>
      <c r="AF87" s="50">
        <v>4.0759999999999996</v>
      </c>
      <c r="AG87" s="50">
        <v>4.0759999999999996</v>
      </c>
      <c r="AH87" s="50">
        <v>4.0759999999999996</v>
      </c>
      <c r="AI87" s="50">
        <v>4.0759999999999996</v>
      </c>
      <c r="AJ87" s="50"/>
    </row>
    <row r="88" spans="1:36" s="24" customFormat="1" ht="33.6" customHeight="1" thickBot="1" x14ac:dyDescent="0.25">
      <c r="A88" s="89" t="s">
        <v>131</v>
      </c>
      <c r="B88" s="96" t="s">
        <v>132</v>
      </c>
      <c r="C88" s="97" t="s">
        <v>39</v>
      </c>
      <c r="D88" s="98">
        <f t="shared" si="8"/>
        <v>0</v>
      </c>
      <c r="E88" s="98">
        <f t="shared" ref="E88:P88" si="10">E89+E90</f>
        <v>0</v>
      </c>
      <c r="F88" s="98">
        <f t="shared" si="10"/>
        <v>0</v>
      </c>
      <c r="G88" s="98">
        <f t="shared" si="10"/>
        <v>0</v>
      </c>
      <c r="H88" s="98">
        <f t="shared" si="10"/>
        <v>0</v>
      </c>
      <c r="I88" s="98">
        <f t="shared" si="10"/>
        <v>0</v>
      </c>
      <c r="J88" s="98">
        <f t="shared" si="10"/>
        <v>0</v>
      </c>
      <c r="K88" s="98">
        <f t="shared" si="10"/>
        <v>0</v>
      </c>
      <c r="L88" s="98">
        <f t="shared" si="10"/>
        <v>0</v>
      </c>
      <c r="M88" s="98">
        <f t="shared" si="10"/>
        <v>0</v>
      </c>
      <c r="N88" s="98">
        <f t="shared" si="10"/>
        <v>0</v>
      </c>
      <c r="O88" s="98">
        <f t="shared" si="10"/>
        <v>0</v>
      </c>
      <c r="P88" s="98">
        <f t="shared" si="10"/>
        <v>0</v>
      </c>
      <c r="Q88" s="99">
        <f>Q89</f>
        <v>0</v>
      </c>
      <c r="R88" s="99">
        <f>R89</f>
        <v>0</v>
      </c>
      <c r="S88" s="100">
        <f t="shared" ref="S88:AI88" si="11">S89+S90</f>
        <v>0</v>
      </c>
      <c r="T88" s="100">
        <f t="shared" si="11"/>
        <v>0</v>
      </c>
      <c r="U88" s="100">
        <f t="shared" si="11"/>
        <v>0</v>
      </c>
      <c r="V88" s="100">
        <f t="shared" si="11"/>
        <v>0</v>
      </c>
      <c r="W88" s="100">
        <f t="shared" si="11"/>
        <v>0</v>
      </c>
      <c r="X88" s="100">
        <f t="shared" si="11"/>
        <v>0</v>
      </c>
      <c r="Y88" s="100">
        <f t="shared" si="11"/>
        <v>0</v>
      </c>
      <c r="Z88" s="98">
        <f>Z89+Z90</f>
        <v>0</v>
      </c>
      <c r="AA88" s="98">
        <f>AA89+AA90</f>
        <v>0</v>
      </c>
      <c r="AB88" s="98">
        <f>AB89+AB90</f>
        <v>0</v>
      </c>
      <c r="AC88" s="98">
        <f>AC89+AC90</f>
        <v>0</v>
      </c>
      <c r="AD88" s="98">
        <f t="shared" si="11"/>
        <v>0</v>
      </c>
      <c r="AE88" s="98">
        <f t="shared" si="11"/>
        <v>0</v>
      </c>
      <c r="AF88" s="98">
        <f t="shared" si="11"/>
        <v>0</v>
      </c>
      <c r="AG88" s="98">
        <f t="shared" si="11"/>
        <v>0</v>
      </c>
      <c r="AH88" s="98">
        <f t="shared" si="11"/>
        <v>0</v>
      </c>
      <c r="AI88" s="98">
        <f t="shared" si="11"/>
        <v>0</v>
      </c>
    </row>
    <row r="89" spans="1:36" s="24" customFormat="1" ht="15.75" thickBot="1" x14ac:dyDescent="0.3">
      <c r="A89" s="101" t="s">
        <v>133</v>
      </c>
      <c r="B89" s="102" t="s">
        <v>134</v>
      </c>
      <c r="C89" s="103" t="s">
        <v>39</v>
      </c>
      <c r="D89" s="104">
        <f t="shared" si="8"/>
        <v>0</v>
      </c>
      <c r="E89" s="105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105">
        <v>0</v>
      </c>
      <c r="R89" s="105">
        <v>0</v>
      </c>
      <c r="S89" s="105">
        <v>0</v>
      </c>
      <c r="T89" s="105">
        <v>0</v>
      </c>
      <c r="U89" s="105">
        <v>0</v>
      </c>
      <c r="V89" s="105">
        <v>0</v>
      </c>
      <c r="W89" s="105">
        <v>0</v>
      </c>
      <c r="X89" s="105">
        <v>0</v>
      </c>
      <c r="Y89" s="105">
        <v>0</v>
      </c>
      <c r="Z89" s="106">
        <v>0</v>
      </c>
      <c r="AA89" s="106">
        <v>0</v>
      </c>
      <c r="AB89" s="106"/>
      <c r="AC89" s="106"/>
      <c r="AD89" s="105">
        <v>0</v>
      </c>
      <c r="AE89" s="105">
        <v>0</v>
      </c>
      <c r="AF89" s="105">
        <v>0</v>
      </c>
      <c r="AG89" s="105">
        <v>0</v>
      </c>
      <c r="AH89" s="106">
        <v>0</v>
      </c>
      <c r="AI89" s="106">
        <v>0</v>
      </c>
    </row>
    <row r="90" spans="1:36" s="24" customFormat="1" ht="15.75" thickBot="1" x14ac:dyDescent="0.3">
      <c r="A90" s="101" t="s">
        <v>135</v>
      </c>
      <c r="B90" s="102" t="s">
        <v>136</v>
      </c>
      <c r="C90" s="107" t="s">
        <v>39</v>
      </c>
      <c r="D90" s="104">
        <f t="shared" si="8"/>
        <v>0</v>
      </c>
      <c r="E90" s="108">
        <v>0</v>
      </c>
      <c r="F90" s="108">
        <v>0</v>
      </c>
      <c r="G90" s="108">
        <v>0</v>
      </c>
      <c r="H90" s="108">
        <v>0</v>
      </c>
      <c r="I90" s="108">
        <v>0</v>
      </c>
      <c r="J90" s="108">
        <v>0</v>
      </c>
      <c r="K90" s="109">
        <v>0</v>
      </c>
      <c r="L90" s="108">
        <v>0</v>
      </c>
      <c r="M90" s="108">
        <v>0</v>
      </c>
      <c r="N90" s="108">
        <v>0</v>
      </c>
      <c r="O90" s="108">
        <v>0</v>
      </c>
      <c r="P90" s="108">
        <v>0</v>
      </c>
      <c r="Q90" s="110">
        <v>0</v>
      </c>
      <c r="R90" s="110">
        <v>0</v>
      </c>
      <c r="S90" s="110">
        <v>0</v>
      </c>
      <c r="T90" s="110"/>
      <c r="U90" s="110"/>
      <c r="V90" s="110"/>
      <c r="W90" s="111">
        <v>0</v>
      </c>
      <c r="X90" s="110"/>
      <c r="Y90" s="110"/>
      <c r="Z90" s="112">
        <v>0</v>
      </c>
      <c r="AA90" s="112">
        <v>0</v>
      </c>
      <c r="AB90" s="112"/>
      <c r="AC90" s="112"/>
      <c r="AD90" s="110">
        <v>0</v>
      </c>
      <c r="AE90" s="110"/>
      <c r="AF90" s="110">
        <v>0</v>
      </c>
      <c r="AG90" s="110">
        <v>0</v>
      </c>
      <c r="AH90" s="112">
        <v>0</v>
      </c>
      <c r="AI90" s="112">
        <v>0</v>
      </c>
    </row>
    <row r="91" spans="1:36" s="24" customFormat="1" ht="15.75" thickBot="1" x14ac:dyDescent="0.3">
      <c r="A91" s="79" t="s">
        <v>137</v>
      </c>
      <c r="B91" s="113" t="s">
        <v>138</v>
      </c>
      <c r="C91" s="12" t="s">
        <v>39</v>
      </c>
      <c r="D91" s="114">
        <f t="shared" si="8"/>
        <v>1307.537</v>
      </c>
      <c r="E91" s="82">
        <v>15.8</v>
      </c>
      <c r="F91" s="82">
        <f>84.86+40.99</f>
        <v>125.85</v>
      </c>
      <c r="G91" s="82">
        <v>13.8</v>
      </c>
      <c r="H91" s="82">
        <v>13.8</v>
      </c>
      <c r="I91" s="82">
        <v>8.3000000000000007</v>
      </c>
      <c r="J91" s="82">
        <v>11.8</v>
      </c>
      <c r="K91" s="82">
        <v>51</v>
      </c>
      <c r="L91" s="82">
        <v>10.36</v>
      </c>
      <c r="M91" s="82">
        <v>15.2</v>
      </c>
      <c r="N91" s="82">
        <v>8.1999999999999993</v>
      </c>
      <c r="O91" s="82">
        <v>23.15</v>
      </c>
      <c r="P91" s="82">
        <v>35.1</v>
      </c>
      <c r="Q91" s="82">
        <v>40.299999999999997</v>
      </c>
      <c r="R91" s="82">
        <v>26.54</v>
      </c>
      <c r="S91" s="82">
        <v>26.9</v>
      </c>
      <c r="T91" s="82">
        <v>26.8</v>
      </c>
      <c r="U91" s="82">
        <v>27</v>
      </c>
      <c r="V91" s="82">
        <v>27</v>
      </c>
      <c r="W91" s="82">
        <v>34.6</v>
      </c>
      <c r="X91" s="82">
        <v>35.200000000000003</v>
      </c>
      <c r="Y91" s="82">
        <v>33</v>
      </c>
      <c r="Z91" s="82">
        <v>205.45</v>
      </c>
      <c r="AA91" s="82">
        <v>28.3</v>
      </c>
      <c r="AB91" s="82">
        <f>180.4+51.037</f>
        <v>231.43700000000001</v>
      </c>
      <c r="AC91" s="82">
        <v>25.5</v>
      </c>
      <c r="AD91" s="82">
        <v>25.55</v>
      </c>
      <c r="AE91" s="82">
        <v>33.9</v>
      </c>
      <c r="AF91" s="82">
        <v>31.6</v>
      </c>
      <c r="AG91" s="82">
        <v>18.5</v>
      </c>
      <c r="AH91" s="82">
        <v>46.8</v>
      </c>
      <c r="AI91" s="82">
        <v>50.8</v>
      </c>
    </row>
    <row r="92" spans="1:36" s="24" customFormat="1" ht="15.75" thickBot="1" x14ac:dyDescent="0.3">
      <c r="A92" s="115"/>
      <c r="B92" s="116" t="s">
        <v>139</v>
      </c>
      <c r="C92" s="117" t="s">
        <v>39</v>
      </c>
      <c r="D92" s="80">
        <f>E92+F92+G92+H92+I92+J92+K92+L92+M92+N92+O92+P92+Q92+R92+S92+T92+U92+V92+W92+X92+Y92+Z92+AA92+AB92+AC92+AD92+AE92+AF92+AG92+AH92+AI92</f>
        <v>11556.999999999998</v>
      </c>
      <c r="E92" s="118">
        <f t="shared" ref="E92:AG92" si="12">E5+E66+E81+E88+E91</f>
        <v>66.956000000000003</v>
      </c>
      <c r="F92" s="118">
        <f t="shared" si="12"/>
        <v>790.32899999999995</v>
      </c>
      <c r="G92" s="118">
        <f t="shared" si="12"/>
        <v>44.414999999999999</v>
      </c>
      <c r="H92" s="118">
        <f t="shared" si="12"/>
        <v>89.10499999999999</v>
      </c>
      <c r="I92" s="118">
        <f t="shared" si="12"/>
        <v>157.386</v>
      </c>
      <c r="J92" s="118">
        <f t="shared" si="12"/>
        <v>342.22</v>
      </c>
      <c r="K92" s="118">
        <f t="shared" si="12"/>
        <v>198.86500000000001</v>
      </c>
      <c r="L92" s="118">
        <f t="shared" si="12"/>
        <v>126.22200000000001</v>
      </c>
      <c r="M92" s="118">
        <f t="shared" si="12"/>
        <v>481.27600000000001</v>
      </c>
      <c r="N92" s="118">
        <f t="shared" si="12"/>
        <v>62.86</v>
      </c>
      <c r="O92" s="118">
        <f t="shared" si="12"/>
        <v>59.905999999999999</v>
      </c>
      <c r="P92" s="118">
        <f t="shared" si="12"/>
        <v>464.31600000000003</v>
      </c>
      <c r="Q92" s="118">
        <f t="shared" si="12"/>
        <v>911.1389999999999</v>
      </c>
      <c r="R92" s="118">
        <f t="shared" si="12"/>
        <v>306.71700000000004</v>
      </c>
      <c r="S92" s="118">
        <f t="shared" si="12"/>
        <v>237.83500000000001</v>
      </c>
      <c r="T92" s="118">
        <f t="shared" si="12"/>
        <v>257.81700000000001</v>
      </c>
      <c r="U92" s="118">
        <f t="shared" si="12"/>
        <v>376.09699999999998</v>
      </c>
      <c r="V92" s="118">
        <f t="shared" si="12"/>
        <v>237.16900000000001</v>
      </c>
      <c r="W92" s="118">
        <f t="shared" si="12"/>
        <v>399.13100000000003</v>
      </c>
      <c r="X92" s="118">
        <f t="shared" si="12"/>
        <v>67.325999999999993</v>
      </c>
      <c r="Y92" s="118">
        <f t="shared" si="12"/>
        <v>259.69200000000001</v>
      </c>
      <c r="Z92" s="118">
        <f>Z5+Z66+Z81+Z88+Z91</f>
        <v>1835.5220000000002</v>
      </c>
      <c r="AA92" s="118">
        <f>AA5+AA66+AA81+AA88+AA91</f>
        <v>116.496</v>
      </c>
      <c r="AB92" s="118">
        <f>AB5+AB66+AB81+AB88+AB91</f>
        <v>1386.5</v>
      </c>
      <c r="AC92" s="118">
        <f>AC5+AC66+AC81+AC88+AC91</f>
        <v>336.24099999999999</v>
      </c>
      <c r="AD92" s="118">
        <f t="shared" si="12"/>
        <v>370.87900000000008</v>
      </c>
      <c r="AE92" s="118">
        <f t="shared" si="12"/>
        <v>82.931999999999988</v>
      </c>
      <c r="AF92" s="118">
        <f t="shared" si="12"/>
        <v>246.98699999999999</v>
      </c>
      <c r="AG92" s="118">
        <f t="shared" si="12"/>
        <v>415.47</v>
      </c>
      <c r="AH92" s="118">
        <f>AH5+AH66+AH81+AH88+AH91</f>
        <v>664.02699999999993</v>
      </c>
      <c r="AI92" s="118">
        <f>AI5+AI66+AI81+AI88+AI91</f>
        <v>165.16699999999997</v>
      </c>
    </row>
    <row r="93" spans="1:36" x14ac:dyDescent="0.2">
      <c r="R93" s="119"/>
    </row>
  </sheetData>
  <mergeCells count="79">
    <mergeCell ref="A84:A85"/>
    <mergeCell ref="B84:B85"/>
    <mergeCell ref="A86:A87"/>
    <mergeCell ref="B86:B87"/>
    <mergeCell ref="A77:A78"/>
    <mergeCell ref="B77:B78"/>
    <mergeCell ref="A79:A80"/>
    <mergeCell ref="B79:B80"/>
    <mergeCell ref="A82:A83"/>
    <mergeCell ref="B82:B83"/>
    <mergeCell ref="A71:A72"/>
    <mergeCell ref="B71:B72"/>
    <mergeCell ref="A73:A74"/>
    <mergeCell ref="B73:B74"/>
    <mergeCell ref="A75:A76"/>
    <mergeCell ref="B75:B76"/>
    <mergeCell ref="A69:A70"/>
    <mergeCell ref="B69:B70"/>
    <mergeCell ref="A56:A57"/>
    <mergeCell ref="B56:B57"/>
    <mergeCell ref="A58:A59"/>
    <mergeCell ref="B58:B59"/>
    <mergeCell ref="A60:A61"/>
    <mergeCell ref="B60:B61"/>
    <mergeCell ref="A62:A63"/>
    <mergeCell ref="B62:B63"/>
    <mergeCell ref="B64:B65"/>
    <mergeCell ref="A67:A68"/>
    <mergeCell ref="B67:B68"/>
    <mergeCell ref="A50:A51"/>
    <mergeCell ref="B50:B51"/>
    <mergeCell ref="A52:A53"/>
    <mergeCell ref="B52:B53"/>
    <mergeCell ref="A54:A55"/>
    <mergeCell ref="B54:B55"/>
    <mergeCell ref="A44:A45"/>
    <mergeCell ref="B44:B45"/>
    <mergeCell ref="A46:A47"/>
    <mergeCell ref="B46:B47"/>
    <mergeCell ref="A48:A49"/>
    <mergeCell ref="B48:B49"/>
    <mergeCell ref="A38:A39"/>
    <mergeCell ref="B38:B39"/>
    <mergeCell ref="A40:A41"/>
    <mergeCell ref="B40:B41"/>
    <mergeCell ref="A42:A43"/>
    <mergeCell ref="B42:B43"/>
    <mergeCell ref="A32:A33"/>
    <mergeCell ref="B32:B33"/>
    <mergeCell ref="A34:A35"/>
    <mergeCell ref="B34:B35"/>
    <mergeCell ref="A36:A37"/>
    <mergeCell ref="B36:B37"/>
    <mergeCell ref="A25:A26"/>
    <mergeCell ref="B25:B26"/>
    <mergeCell ref="A27:A28"/>
    <mergeCell ref="B27:B28"/>
    <mergeCell ref="A29:A31"/>
    <mergeCell ref="B29:B31"/>
    <mergeCell ref="A18:A19"/>
    <mergeCell ref="B18:B19"/>
    <mergeCell ref="A20:A21"/>
    <mergeCell ref="B20:B21"/>
    <mergeCell ref="A22:A23"/>
    <mergeCell ref="B22:B23"/>
    <mergeCell ref="A11:A12"/>
    <mergeCell ref="B11:B12"/>
    <mergeCell ref="A14:A15"/>
    <mergeCell ref="B14:B15"/>
    <mergeCell ref="A16:A17"/>
    <mergeCell ref="B16:B17"/>
    <mergeCell ref="A9:A10"/>
    <mergeCell ref="B9:B10"/>
    <mergeCell ref="AH3:AH4"/>
    <mergeCell ref="A3:A4"/>
    <mergeCell ref="B3:B4"/>
    <mergeCell ref="C3:C4"/>
    <mergeCell ref="D3:D4"/>
    <mergeCell ref="A6:A8"/>
  </mergeCells>
  <pageMargins left="0.19685039370078741" right="0.11811023622047245" top="0.19685039370078741" bottom="0.15748031496062992" header="0" footer="0"/>
  <pageSetup paperSize="9" scale="55" orientation="portrait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3"/>
  <sheetViews>
    <sheetView topLeftCell="B1" workbookViewId="0">
      <pane xSplit="2" ySplit="5" topLeftCell="D40" activePane="bottomRight" state="frozen"/>
      <selection activeCell="B1" sqref="B1"/>
      <selection pane="topRight" activeCell="D1" sqref="D1"/>
      <selection pane="bottomLeft" activeCell="B6" sqref="B6"/>
      <selection pane="bottomRight" activeCell="AR40" sqref="AR40"/>
    </sheetView>
  </sheetViews>
  <sheetFormatPr defaultColWidth="8.85546875" defaultRowHeight="12.75" x14ac:dyDescent="0.2"/>
  <cols>
    <col min="1" max="1" width="6.28515625" customWidth="1"/>
    <col min="2" max="2" width="46.7109375" customWidth="1"/>
    <col min="3" max="3" width="12.5703125" customWidth="1"/>
    <col min="4" max="4" width="13" hidden="1" customWidth="1"/>
    <col min="5" max="6" width="11.42578125" hidden="1" customWidth="1"/>
    <col min="7" max="7" width="8.5703125" hidden="1" customWidth="1"/>
    <col min="8" max="8" width="8.85546875" hidden="1" customWidth="1"/>
    <col min="9" max="9" width="9" hidden="1" customWidth="1"/>
    <col min="10" max="10" width="8.85546875" hidden="1" customWidth="1"/>
    <col min="11" max="12" width="8.42578125" hidden="1" customWidth="1"/>
    <col min="13" max="17" width="8.85546875" hidden="1" customWidth="1"/>
    <col min="18" max="18" width="8.42578125" hidden="1" customWidth="1"/>
    <col min="19" max="19" width="9.7109375" hidden="1" customWidth="1"/>
    <col min="20" max="20" width="8.28515625" hidden="1" customWidth="1"/>
    <col min="21" max="21" width="9.85546875" hidden="1" customWidth="1"/>
    <col min="22" max="22" width="10.7109375" hidden="1" customWidth="1"/>
    <col min="23" max="23" width="9.7109375" hidden="1" customWidth="1"/>
    <col min="24" max="24" width="8.42578125" hidden="1" customWidth="1"/>
    <col min="25" max="25" width="8.85546875" hidden="1" customWidth="1"/>
    <col min="26" max="26" width="10" hidden="1" customWidth="1"/>
    <col min="27" max="27" width="8.85546875" hidden="1" customWidth="1"/>
    <col min="28" max="28" width="10.28515625" hidden="1" customWidth="1"/>
    <col min="29" max="34" width="8.85546875" hidden="1" customWidth="1"/>
    <col min="35" max="35" width="8.7109375" customWidth="1"/>
  </cols>
  <sheetData>
    <row r="1" spans="1:35" ht="18.75" x14ac:dyDescent="0.3">
      <c r="A1" s="1" t="s">
        <v>0</v>
      </c>
      <c r="B1" s="1"/>
      <c r="C1" s="1"/>
      <c r="D1" s="1"/>
      <c r="E1" s="1"/>
      <c r="F1" s="1"/>
      <c r="G1" s="1"/>
      <c r="H1" s="2"/>
      <c r="I1" s="1"/>
      <c r="K1" s="1"/>
      <c r="L1" s="2"/>
      <c r="R1" s="1"/>
      <c r="S1" s="1"/>
      <c r="T1" s="1"/>
      <c r="U1" s="1"/>
      <c r="V1" s="1"/>
      <c r="W1" s="1"/>
      <c r="X1" s="1"/>
      <c r="Y1" s="1"/>
      <c r="AD1" s="1"/>
      <c r="AE1" s="1"/>
      <c r="AF1" s="1"/>
      <c r="AG1" s="1"/>
      <c r="AH1" s="2"/>
      <c r="AI1" s="2"/>
    </row>
    <row r="2" spans="1:35" ht="13.5" thickBot="1" x14ac:dyDescent="0.25">
      <c r="A2" s="3"/>
      <c r="B2" s="2"/>
      <c r="C2" s="2"/>
      <c r="D2" s="4"/>
      <c r="E2" s="5">
        <v>1</v>
      </c>
      <c r="F2" s="5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4">
        <v>11</v>
      </c>
      <c r="P2" s="4">
        <v>12</v>
      </c>
      <c r="Q2" s="4">
        <v>13</v>
      </c>
      <c r="R2" s="4">
        <v>14</v>
      </c>
      <c r="S2" s="4">
        <v>15</v>
      </c>
      <c r="T2" s="4">
        <v>16</v>
      </c>
      <c r="U2" s="4">
        <v>17</v>
      </c>
      <c r="V2" s="4">
        <v>18</v>
      </c>
      <c r="W2" s="4">
        <v>19</v>
      </c>
      <c r="X2" s="4">
        <v>20</v>
      </c>
      <c r="Y2" s="4">
        <v>21</v>
      </c>
      <c r="Z2" s="4">
        <v>22</v>
      </c>
      <c r="AA2" s="4">
        <v>23</v>
      </c>
      <c r="AB2" s="4">
        <v>24</v>
      </c>
      <c r="AC2" s="4">
        <v>25</v>
      </c>
      <c r="AD2" s="4">
        <v>26</v>
      </c>
      <c r="AE2" s="4">
        <v>27</v>
      </c>
      <c r="AF2" s="4">
        <v>28</v>
      </c>
      <c r="AG2" s="4">
        <v>29</v>
      </c>
      <c r="AH2" s="4">
        <v>30</v>
      </c>
      <c r="AI2" s="4">
        <v>31</v>
      </c>
    </row>
    <row r="3" spans="1:35" ht="15" customHeight="1" x14ac:dyDescent="0.2">
      <c r="A3" s="144" t="s">
        <v>1</v>
      </c>
      <c r="B3" s="146" t="s">
        <v>2</v>
      </c>
      <c r="C3" s="146" t="s">
        <v>3</v>
      </c>
      <c r="D3" s="129" t="s">
        <v>4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 t="s">
        <v>5</v>
      </c>
      <c r="S3" s="7"/>
      <c r="T3" s="7"/>
      <c r="U3" s="7"/>
      <c r="V3" s="7"/>
      <c r="W3" s="7"/>
      <c r="X3" s="7"/>
      <c r="Y3" s="7"/>
      <c r="Z3" s="9"/>
      <c r="AA3" s="7"/>
      <c r="AB3" s="7"/>
      <c r="AC3" s="7"/>
      <c r="AD3" s="7"/>
      <c r="AE3" s="7"/>
      <c r="AF3" s="7"/>
      <c r="AG3" s="7"/>
      <c r="AH3" s="7"/>
      <c r="AI3" s="191" t="s">
        <v>36</v>
      </c>
    </row>
    <row r="4" spans="1:35" ht="216" customHeight="1" thickBot="1" x14ac:dyDescent="0.25">
      <c r="A4" s="145"/>
      <c r="B4" s="147"/>
      <c r="C4" s="147"/>
      <c r="D4" s="130"/>
      <c r="E4" s="121" t="s">
        <v>6</v>
      </c>
      <c r="F4" s="122" t="s">
        <v>7</v>
      </c>
      <c r="G4" s="121" t="s">
        <v>8</v>
      </c>
      <c r="H4" s="121" t="s">
        <v>9</v>
      </c>
      <c r="I4" s="121" t="s">
        <v>10</v>
      </c>
      <c r="J4" s="121" t="s">
        <v>11</v>
      </c>
      <c r="K4" s="121" t="s">
        <v>12</v>
      </c>
      <c r="L4" s="121" t="s">
        <v>13</v>
      </c>
      <c r="M4" s="121" t="s">
        <v>14</v>
      </c>
      <c r="N4" s="121" t="s">
        <v>15</v>
      </c>
      <c r="O4" s="121" t="s">
        <v>16</v>
      </c>
      <c r="P4" s="121" t="s">
        <v>17</v>
      </c>
      <c r="Q4" s="121" t="s">
        <v>18</v>
      </c>
      <c r="R4" s="121" t="s">
        <v>19</v>
      </c>
      <c r="S4" s="121" t="s">
        <v>20</v>
      </c>
      <c r="T4" s="121" t="s">
        <v>21</v>
      </c>
      <c r="U4" s="121" t="s">
        <v>22</v>
      </c>
      <c r="V4" s="121" t="s">
        <v>23</v>
      </c>
      <c r="W4" s="121" t="s">
        <v>24</v>
      </c>
      <c r="X4" s="121" t="s">
        <v>25</v>
      </c>
      <c r="Y4" s="121" t="s">
        <v>26</v>
      </c>
      <c r="Z4" s="121" t="s">
        <v>27</v>
      </c>
      <c r="AA4" s="121" t="s">
        <v>28</v>
      </c>
      <c r="AB4" s="122" t="s">
        <v>29</v>
      </c>
      <c r="AC4" s="122" t="s">
        <v>30</v>
      </c>
      <c r="AD4" s="121" t="s">
        <v>31</v>
      </c>
      <c r="AE4" s="121" t="s">
        <v>32</v>
      </c>
      <c r="AF4" s="121" t="s">
        <v>33</v>
      </c>
      <c r="AG4" s="121" t="s">
        <v>34</v>
      </c>
      <c r="AH4" s="125" t="s">
        <v>35</v>
      </c>
      <c r="AI4" s="194"/>
    </row>
    <row r="5" spans="1:35" ht="15.75" thickBot="1" x14ac:dyDescent="0.3">
      <c r="A5" s="10" t="s">
        <v>37</v>
      </c>
      <c r="B5" s="11" t="s">
        <v>38</v>
      </c>
      <c r="C5" s="12" t="s">
        <v>39</v>
      </c>
      <c r="D5" s="13">
        <f>E5+F5+G5+H5+I5+J5+K5+L5+M5+N5+O5+P5+Q5+R5+S5+T5+U5+V5+W5+X5+Y5+Z5+AA5+AB5+AC5+AD5+AE5+AF5+AG5+AH5+AI5</f>
        <v>8366.2249999999985</v>
      </c>
      <c r="E5" s="13">
        <f>E8+E15+E26+E28+E31+E33+E35+E37+E39+E41+E43+E45+E47+E49+E51+E53+E55+E57+E59+E61+E63+E65</f>
        <v>26.25</v>
      </c>
      <c r="F5" s="13">
        <f t="shared" ref="F5:AI5" si="0">F8+F15+F26+F28+F31+F33+F35+F37+F39+F41+F43+F45+F47+F49+F51+F53+F55+F57+F59+F61+F63+F65</f>
        <v>520.51499999999999</v>
      </c>
      <c r="G5" s="13">
        <f t="shared" si="0"/>
        <v>1.3240000000000001</v>
      </c>
      <c r="H5" s="13">
        <f t="shared" si="0"/>
        <v>46.024000000000001</v>
      </c>
      <c r="I5" s="13">
        <f t="shared" si="0"/>
        <v>122.694</v>
      </c>
      <c r="J5" s="13">
        <f t="shared" si="0"/>
        <v>255.39499999999998</v>
      </c>
      <c r="K5" s="13">
        <f t="shared" si="0"/>
        <v>10.170999999999999</v>
      </c>
      <c r="L5" s="13">
        <f t="shared" si="0"/>
        <v>83.254000000000005</v>
      </c>
      <c r="M5" s="13">
        <f t="shared" si="0"/>
        <v>419.66</v>
      </c>
      <c r="N5" s="13">
        <f t="shared" si="0"/>
        <v>2.6469999999999998</v>
      </c>
      <c r="O5" s="13">
        <f t="shared" si="0"/>
        <v>2.6469999999999998</v>
      </c>
      <c r="P5" s="13">
        <f t="shared" si="0"/>
        <v>378.98399999999998</v>
      </c>
      <c r="Q5" s="13">
        <f t="shared" si="0"/>
        <v>811.81099999999992</v>
      </c>
      <c r="R5" s="13">
        <f t="shared" si="0"/>
        <v>237.92100000000002</v>
      </c>
      <c r="S5" s="13">
        <f t="shared" si="0"/>
        <v>160.74700000000001</v>
      </c>
      <c r="T5" s="13">
        <f t="shared" si="0"/>
        <v>150.42100000000002</v>
      </c>
      <c r="U5" s="13">
        <f t="shared" si="0"/>
        <v>307.99699999999996</v>
      </c>
      <c r="V5" s="13">
        <f t="shared" si="0"/>
        <v>149.09700000000001</v>
      </c>
      <c r="W5" s="13">
        <f t="shared" si="0"/>
        <v>309.54699999999997</v>
      </c>
      <c r="X5" s="13">
        <f t="shared" si="0"/>
        <v>2.6469999999999998</v>
      </c>
      <c r="Y5" s="13">
        <f t="shared" si="0"/>
        <v>190.125</v>
      </c>
      <c r="Z5" s="13">
        <f>Z8+Z15+Z26+Z28+Z31+Z33+Z35+Z37+Z39+Z41+Z43+Z45+Z47+Z49+Z51+Z53+Z55+Z57+Z59+Z61+Z63+Z65</f>
        <v>1485.2360000000001</v>
      </c>
      <c r="AA5" s="13">
        <f t="shared" si="0"/>
        <v>45.021999999999998</v>
      </c>
      <c r="AB5" s="13">
        <f t="shared" si="0"/>
        <v>1046.4859999999999</v>
      </c>
      <c r="AC5" s="13">
        <f t="shared" si="0"/>
        <v>264.84699999999998</v>
      </c>
      <c r="AD5" s="13">
        <f t="shared" si="0"/>
        <v>297.62200000000001</v>
      </c>
      <c r="AE5" s="13">
        <f t="shared" si="0"/>
        <v>1.325</v>
      </c>
      <c r="AF5" s="13">
        <f t="shared" si="0"/>
        <v>169.947</v>
      </c>
      <c r="AG5" s="13">
        <f t="shared" si="0"/>
        <v>325.46800000000002</v>
      </c>
      <c r="AH5" s="13">
        <f t="shared" si="0"/>
        <v>507.84699999999998</v>
      </c>
      <c r="AI5" s="80">
        <f t="shared" si="0"/>
        <v>32.546999999999997</v>
      </c>
    </row>
    <row r="6" spans="1:35" s="18" customFormat="1" ht="15" x14ac:dyDescent="0.25">
      <c r="A6" s="131">
        <v>1</v>
      </c>
      <c r="B6" s="14" t="s">
        <v>40</v>
      </c>
      <c r="C6" s="15" t="s">
        <v>41</v>
      </c>
      <c r="D6" s="16">
        <f>E6+F6+G6+H6+I6+J6+K6+L6+M6+N6+O6+P6+Q6+R6+S6+T6+U6+V6+W6+X6+Y6+Z6+AA6+AB6+AC6+AD6+AE6+AF6+AG6+AH6+AI6</f>
        <v>3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>
        <v>1</v>
      </c>
      <c r="R6" s="17">
        <v>0</v>
      </c>
      <c r="S6" s="17">
        <v>0</v>
      </c>
      <c r="T6" s="17"/>
      <c r="U6" s="17">
        <v>1</v>
      </c>
      <c r="V6" s="17"/>
      <c r="W6" s="17"/>
      <c r="X6" s="17"/>
      <c r="Y6" s="17">
        <v>1</v>
      </c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s="24" customFormat="1" ht="15" x14ac:dyDescent="0.25">
      <c r="A7" s="132"/>
      <c r="B7" s="19"/>
      <c r="C7" s="20" t="s">
        <v>42</v>
      </c>
      <c r="D7" s="21">
        <f t="shared" ref="D7:D70" si="1">E7+F7+G7+H7+I7+J7+K7+L7+M7+N7+O7+P7+Q7+R7+S7+T7+U7+V7+W7+X7+Y7+Z7+AA7+AB7+AC7+AD7+AE7+AF7+AG7+AH7+AI7</f>
        <v>0.60000000000000009</v>
      </c>
      <c r="E7" s="22">
        <f t="shared" ref="E7:V8" si="2">E9+E11</f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2">
        <f t="shared" si="2"/>
        <v>0</v>
      </c>
      <c r="K7" s="23">
        <f t="shared" si="2"/>
        <v>0</v>
      </c>
      <c r="L7" s="23">
        <f t="shared" si="2"/>
        <v>0</v>
      </c>
      <c r="M7" s="23">
        <f t="shared" si="2"/>
        <v>0</v>
      </c>
      <c r="N7" s="22">
        <f t="shared" si="2"/>
        <v>0</v>
      </c>
      <c r="O7" s="22">
        <f t="shared" si="2"/>
        <v>0</v>
      </c>
      <c r="P7" s="22">
        <f t="shared" si="2"/>
        <v>0</v>
      </c>
      <c r="Q7" s="22">
        <f t="shared" si="2"/>
        <v>0.2</v>
      </c>
      <c r="R7" s="22">
        <f t="shared" si="2"/>
        <v>0</v>
      </c>
      <c r="S7" s="22">
        <f t="shared" si="2"/>
        <v>0</v>
      </c>
      <c r="T7" s="22">
        <f t="shared" si="2"/>
        <v>0</v>
      </c>
      <c r="U7" s="22">
        <f t="shared" si="2"/>
        <v>0.2</v>
      </c>
      <c r="V7" s="22">
        <f t="shared" si="2"/>
        <v>0</v>
      </c>
      <c r="W7" s="22">
        <f>W9+W11</f>
        <v>0</v>
      </c>
      <c r="X7" s="22">
        <f t="shared" ref="X7:AI8" si="3">X9+X11</f>
        <v>0</v>
      </c>
      <c r="Y7" s="22">
        <f t="shared" si="3"/>
        <v>0.2</v>
      </c>
      <c r="Z7" s="22">
        <f t="shared" si="3"/>
        <v>0</v>
      </c>
      <c r="AA7" s="22">
        <f t="shared" si="3"/>
        <v>0</v>
      </c>
      <c r="AB7" s="22">
        <f t="shared" si="3"/>
        <v>0</v>
      </c>
      <c r="AC7" s="22">
        <f t="shared" si="3"/>
        <v>0</v>
      </c>
      <c r="AD7" s="22">
        <f t="shared" si="3"/>
        <v>0</v>
      </c>
      <c r="AE7" s="22">
        <f t="shared" si="3"/>
        <v>0</v>
      </c>
      <c r="AF7" s="23">
        <f t="shared" si="3"/>
        <v>0</v>
      </c>
      <c r="AG7" s="23">
        <f t="shared" si="3"/>
        <v>0</v>
      </c>
      <c r="AH7" s="22">
        <f t="shared" si="3"/>
        <v>0</v>
      </c>
      <c r="AI7" s="23">
        <f t="shared" si="3"/>
        <v>0</v>
      </c>
    </row>
    <row r="8" spans="1:35" s="24" customFormat="1" ht="15" x14ac:dyDescent="0.25">
      <c r="A8" s="133"/>
      <c r="B8" s="25" t="s">
        <v>43</v>
      </c>
      <c r="C8" s="20" t="s">
        <v>39</v>
      </c>
      <c r="D8" s="21">
        <f t="shared" si="1"/>
        <v>476.70000000000005</v>
      </c>
      <c r="E8" s="22">
        <f t="shared" si="2"/>
        <v>0</v>
      </c>
      <c r="F8" s="22">
        <f t="shared" si="2"/>
        <v>0</v>
      </c>
      <c r="G8" s="22">
        <f t="shared" si="2"/>
        <v>0</v>
      </c>
      <c r="H8" s="22">
        <f t="shared" si="2"/>
        <v>0</v>
      </c>
      <c r="I8" s="22">
        <f t="shared" si="2"/>
        <v>0</v>
      </c>
      <c r="J8" s="22">
        <f t="shared" si="2"/>
        <v>0</v>
      </c>
      <c r="K8" s="23">
        <f t="shared" si="2"/>
        <v>0</v>
      </c>
      <c r="L8" s="23">
        <f t="shared" si="2"/>
        <v>0</v>
      </c>
      <c r="M8" s="23">
        <f t="shared" si="2"/>
        <v>0</v>
      </c>
      <c r="N8" s="22">
        <f t="shared" si="2"/>
        <v>0</v>
      </c>
      <c r="O8" s="22">
        <f t="shared" si="2"/>
        <v>0</v>
      </c>
      <c r="P8" s="22">
        <f t="shared" si="2"/>
        <v>0</v>
      </c>
      <c r="Q8" s="22">
        <f t="shared" si="2"/>
        <v>158.9</v>
      </c>
      <c r="R8" s="22">
        <f t="shared" si="2"/>
        <v>0</v>
      </c>
      <c r="S8" s="22">
        <f t="shared" si="2"/>
        <v>0</v>
      </c>
      <c r="T8" s="22">
        <f t="shared" si="2"/>
        <v>0</v>
      </c>
      <c r="U8" s="22">
        <f t="shared" si="2"/>
        <v>158.9</v>
      </c>
      <c r="V8" s="22">
        <f t="shared" si="2"/>
        <v>0</v>
      </c>
      <c r="W8" s="22">
        <f>W10+W12</f>
        <v>0</v>
      </c>
      <c r="X8" s="22">
        <f t="shared" si="3"/>
        <v>0</v>
      </c>
      <c r="Y8" s="22">
        <f t="shared" si="3"/>
        <v>158.9</v>
      </c>
      <c r="Z8" s="22">
        <f t="shared" si="3"/>
        <v>0</v>
      </c>
      <c r="AA8" s="22">
        <f t="shared" si="3"/>
        <v>0</v>
      </c>
      <c r="AB8" s="22">
        <f t="shared" si="3"/>
        <v>0</v>
      </c>
      <c r="AC8" s="22">
        <f t="shared" si="3"/>
        <v>0</v>
      </c>
      <c r="AD8" s="22">
        <f t="shared" si="3"/>
        <v>0</v>
      </c>
      <c r="AE8" s="22">
        <f t="shared" si="3"/>
        <v>0</v>
      </c>
      <c r="AF8" s="23">
        <f t="shared" si="3"/>
        <v>0</v>
      </c>
      <c r="AG8" s="23">
        <f t="shared" si="3"/>
        <v>0</v>
      </c>
      <c r="AH8" s="22">
        <f t="shared" si="3"/>
        <v>0</v>
      </c>
      <c r="AI8" s="23">
        <f t="shared" si="3"/>
        <v>0</v>
      </c>
    </row>
    <row r="9" spans="1:35" s="24" customFormat="1" ht="15" x14ac:dyDescent="0.25">
      <c r="A9" s="142" t="s">
        <v>44</v>
      </c>
      <c r="B9" s="136" t="s">
        <v>45</v>
      </c>
      <c r="C9" s="26" t="s">
        <v>42</v>
      </c>
      <c r="D9" s="27">
        <f t="shared" si="1"/>
        <v>0</v>
      </c>
      <c r="E9" s="28"/>
      <c r="F9" s="28"/>
      <c r="G9" s="28"/>
      <c r="H9" s="28"/>
      <c r="I9" s="28"/>
      <c r="J9" s="28"/>
      <c r="K9" s="28"/>
      <c r="L9" s="29"/>
      <c r="M9" s="29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30"/>
    </row>
    <row r="10" spans="1:35" s="24" customFormat="1" ht="15" x14ac:dyDescent="0.25">
      <c r="A10" s="143"/>
      <c r="B10" s="137"/>
      <c r="C10" s="26" t="s">
        <v>39</v>
      </c>
      <c r="D10" s="27">
        <f t="shared" si="1"/>
        <v>0</v>
      </c>
      <c r="E10" s="28"/>
      <c r="F10" s="28"/>
      <c r="G10" s="28"/>
      <c r="H10" s="28"/>
      <c r="I10" s="28"/>
      <c r="J10" s="28"/>
      <c r="K10" s="28"/>
      <c r="L10" s="29"/>
      <c r="M10" s="29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30"/>
    </row>
    <row r="11" spans="1:35" s="24" customFormat="1" ht="15" x14ac:dyDescent="0.25">
      <c r="A11" s="134" t="s">
        <v>46</v>
      </c>
      <c r="B11" s="136" t="s">
        <v>47</v>
      </c>
      <c r="C11" s="26" t="s">
        <v>42</v>
      </c>
      <c r="D11" s="27">
        <f t="shared" si="1"/>
        <v>0.60000000000000009</v>
      </c>
      <c r="E11" s="31"/>
      <c r="F11" s="31"/>
      <c r="G11" s="31"/>
      <c r="H11" s="31"/>
      <c r="I11" s="31"/>
      <c r="J11" s="31"/>
      <c r="K11" s="32"/>
      <c r="L11" s="31"/>
      <c r="M11" s="31"/>
      <c r="N11" s="31"/>
      <c r="O11" s="31"/>
      <c r="P11" s="31"/>
      <c r="Q11" s="32">
        <v>0.2</v>
      </c>
      <c r="R11" s="31"/>
      <c r="S11" s="31"/>
      <c r="T11" s="31"/>
      <c r="U11" s="32">
        <v>0.2</v>
      </c>
      <c r="V11" s="31"/>
      <c r="W11" s="31"/>
      <c r="X11" s="31"/>
      <c r="Y11" s="32">
        <v>0.2</v>
      </c>
      <c r="Z11" s="31"/>
      <c r="AA11" s="31"/>
      <c r="AB11" s="31"/>
      <c r="AC11" s="31"/>
      <c r="AD11" s="31"/>
      <c r="AE11" s="31"/>
      <c r="AF11" s="32"/>
      <c r="AG11" s="32"/>
      <c r="AH11" s="31"/>
      <c r="AI11" s="31"/>
    </row>
    <row r="12" spans="1:35" s="24" customFormat="1" ht="15" x14ac:dyDescent="0.25">
      <c r="A12" s="135"/>
      <c r="B12" s="137"/>
      <c r="C12" s="26" t="s">
        <v>39</v>
      </c>
      <c r="D12" s="27">
        <f t="shared" si="1"/>
        <v>476.70000000000005</v>
      </c>
      <c r="E12" s="31"/>
      <c r="F12" s="31"/>
      <c r="G12" s="31"/>
      <c r="H12" s="31"/>
      <c r="I12" s="31"/>
      <c r="J12" s="31"/>
      <c r="K12" s="32"/>
      <c r="L12" s="31"/>
      <c r="M12" s="31"/>
      <c r="N12" s="31"/>
      <c r="O12" s="31"/>
      <c r="P12" s="31"/>
      <c r="Q12" s="32">
        <v>158.9</v>
      </c>
      <c r="R12" s="31"/>
      <c r="S12" s="31"/>
      <c r="T12" s="31"/>
      <c r="U12" s="32">
        <v>158.9</v>
      </c>
      <c r="V12" s="31"/>
      <c r="W12" s="31"/>
      <c r="X12" s="31"/>
      <c r="Y12" s="32">
        <v>158.9</v>
      </c>
      <c r="Z12" s="31"/>
      <c r="AA12" s="31"/>
      <c r="AB12" s="31"/>
      <c r="AC12" s="31"/>
      <c r="AD12" s="31"/>
      <c r="AE12" s="31"/>
      <c r="AF12" s="32"/>
      <c r="AG12" s="32"/>
      <c r="AH12" s="31"/>
      <c r="AI12" s="31"/>
    </row>
    <row r="13" spans="1:35" s="24" customFormat="1" ht="23.45" customHeight="1" thickBot="1" x14ac:dyDescent="0.3">
      <c r="A13" s="120" t="s">
        <v>48</v>
      </c>
      <c r="B13" s="34" t="s">
        <v>49</v>
      </c>
      <c r="C13" s="35" t="s">
        <v>39</v>
      </c>
      <c r="D13" s="36">
        <f t="shared" si="1"/>
        <v>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s="24" customFormat="1" ht="15" customHeight="1" x14ac:dyDescent="0.25">
      <c r="A14" s="138" t="s">
        <v>50</v>
      </c>
      <c r="B14" s="140" t="s">
        <v>51</v>
      </c>
      <c r="C14" s="38" t="s">
        <v>41</v>
      </c>
      <c r="D14" s="16">
        <f t="shared" si="1"/>
        <v>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35" s="24" customFormat="1" ht="15.75" thickBot="1" x14ac:dyDescent="0.3">
      <c r="A15" s="139"/>
      <c r="B15" s="141"/>
      <c r="C15" s="40" t="s">
        <v>39</v>
      </c>
      <c r="D15" s="27">
        <f t="shared" si="1"/>
        <v>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</row>
    <row r="16" spans="1:35" s="24" customFormat="1" ht="15" hidden="1" customHeight="1" x14ac:dyDescent="0.25">
      <c r="A16" s="148" t="s">
        <v>52</v>
      </c>
      <c r="B16" s="149" t="s">
        <v>53</v>
      </c>
      <c r="C16" s="26" t="s">
        <v>54</v>
      </c>
      <c r="D16" s="27">
        <f t="shared" si="1"/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</row>
    <row r="17" spans="1:35" s="24" customFormat="1" ht="15" hidden="1" customHeight="1" x14ac:dyDescent="0.25">
      <c r="A17" s="139"/>
      <c r="B17" s="150"/>
      <c r="C17" s="26" t="s">
        <v>39</v>
      </c>
      <c r="D17" s="27">
        <f t="shared" si="1"/>
        <v>0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 s="24" customFormat="1" ht="15" hidden="1" customHeight="1" x14ac:dyDescent="0.25">
      <c r="A18" s="148" t="s">
        <v>55</v>
      </c>
      <c r="B18" s="151" t="s">
        <v>56</v>
      </c>
      <c r="C18" s="26" t="s">
        <v>57</v>
      </c>
      <c r="D18" s="27">
        <f t="shared" si="1"/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35" s="24" customFormat="1" ht="18.600000000000001" hidden="1" customHeight="1" x14ac:dyDescent="0.25">
      <c r="A19" s="139"/>
      <c r="B19" s="152"/>
      <c r="C19" s="26" t="s">
        <v>39</v>
      </c>
      <c r="D19" s="27">
        <f t="shared" si="1"/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 s="24" customFormat="1" ht="15" hidden="1" customHeight="1" x14ac:dyDescent="0.25">
      <c r="A20" s="148" t="s">
        <v>58</v>
      </c>
      <c r="B20" s="151" t="s">
        <v>59</v>
      </c>
      <c r="C20" s="26" t="s">
        <v>57</v>
      </c>
      <c r="D20" s="27">
        <f t="shared" si="1"/>
        <v>0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</row>
    <row r="21" spans="1:35" s="24" customFormat="1" ht="15" hidden="1" customHeight="1" x14ac:dyDescent="0.25">
      <c r="A21" s="139"/>
      <c r="B21" s="152"/>
      <c r="C21" s="26" t="s">
        <v>39</v>
      </c>
      <c r="D21" s="27">
        <f t="shared" si="1"/>
        <v>0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</row>
    <row r="22" spans="1:35" s="24" customFormat="1" ht="15" hidden="1" customHeight="1" x14ac:dyDescent="0.25">
      <c r="A22" s="148" t="s">
        <v>60</v>
      </c>
      <c r="B22" s="149" t="s">
        <v>61</v>
      </c>
      <c r="C22" s="26" t="s">
        <v>62</v>
      </c>
      <c r="D22" s="27">
        <f t="shared" si="1"/>
        <v>0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</row>
    <row r="23" spans="1:35" s="24" customFormat="1" ht="15" hidden="1" customHeight="1" x14ac:dyDescent="0.25">
      <c r="A23" s="139"/>
      <c r="B23" s="150"/>
      <c r="C23" s="26" t="s">
        <v>39</v>
      </c>
      <c r="D23" s="27">
        <f t="shared" si="1"/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 s="24" customFormat="1" ht="22.9" hidden="1" customHeight="1" x14ac:dyDescent="0.25">
      <c r="A24" s="43" t="s">
        <v>63</v>
      </c>
      <c r="B24" s="44" t="s">
        <v>64</v>
      </c>
      <c r="C24" s="45" t="s">
        <v>39</v>
      </c>
      <c r="D24" s="27">
        <f t="shared" si="1"/>
        <v>0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 s="24" customFormat="1" ht="15" x14ac:dyDescent="0.25">
      <c r="A25" s="153" t="s">
        <v>65</v>
      </c>
      <c r="B25" s="155" t="s">
        <v>66</v>
      </c>
      <c r="C25" s="46" t="s">
        <v>67</v>
      </c>
      <c r="D25" s="27">
        <f t="shared" si="1"/>
        <v>1.7200000000000002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29">
        <v>0.1</v>
      </c>
      <c r="S25" s="29">
        <v>0.12</v>
      </c>
      <c r="T25" s="47">
        <v>0.1</v>
      </c>
      <c r="U25" s="29">
        <v>0.1</v>
      </c>
      <c r="V25" s="29">
        <v>0.1</v>
      </c>
      <c r="W25" s="28"/>
      <c r="X25" s="28"/>
      <c r="Y25" s="28"/>
      <c r="Z25" s="29">
        <v>0.6</v>
      </c>
      <c r="AA25" s="28"/>
      <c r="AB25" s="29">
        <v>0.6</v>
      </c>
      <c r="AC25" s="28"/>
      <c r="AD25" s="28"/>
      <c r="AE25" s="28"/>
      <c r="AF25" s="28"/>
      <c r="AG25" s="29"/>
      <c r="AH25" s="28"/>
      <c r="AI25" s="28"/>
    </row>
    <row r="26" spans="1:35" s="24" customFormat="1" ht="15.75" thickBot="1" x14ac:dyDescent="0.3">
      <c r="A26" s="154"/>
      <c r="B26" s="156"/>
      <c r="C26" s="48" t="s">
        <v>39</v>
      </c>
      <c r="D26" s="36">
        <f t="shared" si="1"/>
        <v>1001.4099999999999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/>
      <c r="R26" s="50">
        <v>58.22</v>
      </c>
      <c r="S26" s="50">
        <v>69.87</v>
      </c>
      <c r="T26" s="36">
        <v>58.22</v>
      </c>
      <c r="U26" s="50">
        <v>58.22</v>
      </c>
      <c r="V26" s="50">
        <v>58.22</v>
      </c>
      <c r="W26" s="49"/>
      <c r="X26" s="49"/>
      <c r="Y26" s="49"/>
      <c r="Z26" s="50">
        <v>349.33</v>
      </c>
      <c r="AA26" s="49"/>
      <c r="AB26" s="50">
        <v>349.33</v>
      </c>
      <c r="AC26" s="49"/>
      <c r="AD26" s="51"/>
      <c r="AE26" s="49"/>
      <c r="AF26" s="49"/>
      <c r="AG26" s="49"/>
      <c r="AH26" s="49"/>
      <c r="AI26" s="49"/>
    </row>
    <row r="27" spans="1:35" s="24" customFormat="1" ht="15" x14ac:dyDescent="0.25">
      <c r="A27" s="153" t="s">
        <v>68</v>
      </c>
      <c r="B27" s="155" t="s">
        <v>69</v>
      </c>
      <c r="C27" s="52" t="s">
        <v>42</v>
      </c>
      <c r="D27" s="53">
        <f t="shared" si="1"/>
        <v>0.2</v>
      </c>
      <c r="E27" s="54"/>
      <c r="F27" s="54"/>
      <c r="G27" s="54"/>
      <c r="H27" s="54"/>
      <c r="I27" s="55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6"/>
      <c r="U27" s="54"/>
      <c r="V27" s="54"/>
      <c r="W27" s="54"/>
      <c r="X27" s="54"/>
      <c r="Y27" s="54"/>
      <c r="Z27" s="55"/>
      <c r="AA27" s="54">
        <v>0.2</v>
      </c>
      <c r="AB27" s="54"/>
      <c r="AC27" s="54"/>
      <c r="AD27" s="54"/>
      <c r="AE27" s="54"/>
      <c r="AF27" s="54"/>
      <c r="AG27" s="54"/>
      <c r="AH27" s="54"/>
      <c r="AI27" s="54"/>
    </row>
    <row r="28" spans="1:35" s="24" customFormat="1" ht="15.75" thickBot="1" x14ac:dyDescent="0.3">
      <c r="A28" s="154"/>
      <c r="B28" s="156"/>
      <c r="C28" s="45" t="s">
        <v>39</v>
      </c>
      <c r="D28" s="36">
        <f t="shared" si="1"/>
        <v>42.375</v>
      </c>
      <c r="E28" s="50"/>
      <c r="F28" s="50"/>
      <c r="G28" s="50"/>
      <c r="H28" s="50"/>
      <c r="I28" s="51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36"/>
      <c r="U28" s="50"/>
      <c r="V28" s="50"/>
      <c r="W28" s="50"/>
      <c r="X28" s="50"/>
      <c r="Y28" s="50"/>
      <c r="Z28" s="51"/>
      <c r="AA28" s="50">
        <v>42.375</v>
      </c>
      <c r="AB28" s="50"/>
      <c r="AC28" s="50"/>
      <c r="AD28" s="50"/>
      <c r="AE28" s="50"/>
      <c r="AF28" s="50"/>
      <c r="AG28" s="50"/>
      <c r="AH28" s="50"/>
      <c r="AI28" s="50"/>
    </row>
    <row r="29" spans="1:35" s="24" customFormat="1" ht="15" x14ac:dyDescent="0.25">
      <c r="A29" s="153" t="s">
        <v>70</v>
      </c>
      <c r="B29" s="158" t="s">
        <v>71</v>
      </c>
      <c r="C29" s="46" t="s">
        <v>42</v>
      </c>
      <c r="D29" s="53">
        <f t="shared" si="1"/>
        <v>3.2960000000000003</v>
      </c>
      <c r="E29" s="39"/>
      <c r="F29" s="39">
        <v>0.41199999999999998</v>
      </c>
      <c r="G29" s="39"/>
      <c r="H29" s="39"/>
      <c r="I29" s="39"/>
      <c r="J29" s="39">
        <v>0.128</v>
      </c>
      <c r="K29" s="39"/>
      <c r="L29" s="39"/>
      <c r="M29" s="39">
        <v>9.1999999999999998E-2</v>
      </c>
      <c r="N29" s="39"/>
      <c r="O29" s="57"/>
      <c r="P29" s="57"/>
      <c r="Q29" s="57">
        <v>0.21</v>
      </c>
      <c r="R29" s="57"/>
      <c r="S29" s="57"/>
      <c r="T29" s="57"/>
      <c r="U29" s="57"/>
      <c r="V29" s="57"/>
      <c r="W29" s="56">
        <v>0.14199999999999999</v>
      </c>
      <c r="X29" s="57"/>
      <c r="Y29" s="39"/>
      <c r="Z29" s="56">
        <v>0.86699999999999999</v>
      </c>
      <c r="AA29" s="57"/>
      <c r="AB29" s="57">
        <v>0.33</v>
      </c>
      <c r="AC29" s="57">
        <v>0.124</v>
      </c>
      <c r="AD29" s="39">
        <v>0.19800000000000001</v>
      </c>
      <c r="AE29" s="39"/>
      <c r="AF29" s="39"/>
      <c r="AG29" s="39">
        <v>0.122</v>
      </c>
      <c r="AH29" s="39">
        <v>0.67100000000000004</v>
      </c>
      <c r="AI29" s="57"/>
    </row>
    <row r="30" spans="1:35" s="24" customFormat="1" ht="15" x14ac:dyDescent="0.25">
      <c r="A30" s="157"/>
      <c r="B30" s="159"/>
      <c r="C30" s="26" t="s">
        <v>72</v>
      </c>
      <c r="D30" s="58">
        <f t="shared" si="1"/>
        <v>21</v>
      </c>
      <c r="E30" s="41"/>
      <c r="F30" s="41">
        <v>1</v>
      </c>
      <c r="G30" s="41"/>
      <c r="H30" s="41"/>
      <c r="I30" s="41"/>
      <c r="J30" s="41">
        <v>2</v>
      </c>
      <c r="K30" s="41"/>
      <c r="L30" s="41"/>
      <c r="M30" s="41">
        <v>2</v>
      </c>
      <c r="N30" s="41"/>
      <c r="O30" s="59"/>
      <c r="P30" s="59"/>
      <c r="Q30" s="59">
        <v>3</v>
      </c>
      <c r="R30" s="59"/>
      <c r="S30" s="59"/>
      <c r="T30" s="59"/>
      <c r="U30" s="59"/>
      <c r="V30" s="59"/>
      <c r="W30" s="41">
        <v>2</v>
      </c>
      <c r="X30" s="59"/>
      <c r="Y30" s="41"/>
      <c r="Z30" s="41">
        <v>2</v>
      </c>
      <c r="AA30" s="59"/>
      <c r="AB30" s="59">
        <v>0</v>
      </c>
      <c r="AC30" s="59">
        <v>2</v>
      </c>
      <c r="AD30" s="41">
        <v>3</v>
      </c>
      <c r="AE30" s="41"/>
      <c r="AF30" s="41"/>
      <c r="AG30" s="41">
        <v>2</v>
      </c>
      <c r="AH30" s="41">
        <v>2</v>
      </c>
      <c r="AI30" s="59"/>
    </row>
    <row r="31" spans="1:35" s="24" customFormat="1" ht="15.75" thickBot="1" x14ac:dyDescent="0.3">
      <c r="A31" s="154"/>
      <c r="B31" s="160"/>
      <c r="C31" s="48" t="s">
        <v>39</v>
      </c>
      <c r="D31" s="36">
        <f t="shared" si="1"/>
        <v>3698.0059999999999</v>
      </c>
      <c r="E31" s="60"/>
      <c r="F31" s="36">
        <v>390.4</v>
      </c>
      <c r="G31" s="60"/>
      <c r="H31" s="60"/>
      <c r="I31" s="36"/>
      <c r="J31" s="36">
        <v>220.1</v>
      </c>
      <c r="K31" s="60"/>
      <c r="L31" s="36"/>
      <c r="M31" s="36">
        <v>224.3</v>
      </c>
      <c r="N31" s="36"/>
      <c r="O31" s="61"/>
      <c r="P31" s="61"/>
      <c r="Q31" s="61">
        <v>342</v>
      </c>
      <c r="R31" s="61"/>
      <c r="S31" s="61"/>
      <c r="T31" s="61"/>
      <c r="U31" s="61"/>
      <c r="V31" s="61"/>
      <c r="W31" s="36">
        <v>292</v>
      </c>
      <c r="X31" s="61"/>
      <c r="Y31" s="36"/>
      <c r="Z31" s="36">
        <v>801.5</v>
      </c>
      <c r="AA31" s="61"/>
      <c r="AB31" s="61">
        <v>304.7</v>
      </c>
      <c r="AC31" s="61">
        <v>200.1</v>
      </c>
      <c r="AD31" s="36">
        <v>273.30599999999998</v>
      </c>
      <c r="AE31" s="60"/>
      <c r="AF31" s="36"/>
      <c r="AG31" s="36">
        <v>187.1</v>
      </c>
      <c r="AH31" s="36">
        <v>462.5</v>
      </c>
      <c r="AI31" s="61"/>
    </row>
    <row r="32" spans="1:35" s="24" customFormat="1" ht="15" customHeight="1" x14ac:dyDescent="0.25">
      <c r="A32" s="153" t="s">
        <v>73</v>
      </c>
      <c r="B32" s="158" t="s">
        <v>74</v>
      </c>
      <c r="C32" s="52" t="s">
        <v>42</v>
      </c>
      <c r="D32" s="53">
        <f t="shared" si="1"/>
        <v>0</v>
      </c>
      <c r="E32" s="55"/>
      <c r="F32" s="55"/>
      <c r="G32" s="55"/>
      <c r="H32" s="55"/>
      <c r="I32" s="55"/>
      <c r="J32" s="55"/>
      <c r="K32" s="54"/>
      <c r="L32" s="55"/>
      <c r="M32" s="55"/>
      <c r="N32" s="55"/>
      <c r="O32" s="56"/>
      <c r="P32" s="54"/>
      <c r="Q32" s="54"/>
      <c r="R32" s="55"/>
      <c r="S32" s="54"/>
      <c r="T32" s="56"/>
      <c r="U32" s="54"/>
      <c r="V32" s="55"/>
      <c r="W32" s="54"/>
      <c r="X32" s="55"/>
      <c r="Y32" s="55"/>
      <c r="Z32" s="54"/>
      <c r="AA32" s="55"/>
      <c r="AB32" s="55"/>
      <c r="AC32" s="55"/>
      <c r="AD32" s="55"/>
      <c r="AE32" s="55"/>
      <c r="AF32" s="55"/>
      <c r="AG32" s="55"/>
      <c r="AH32" s="55"/>
      <c r="AI32" s="55"/>
    </row>
    <row r="33" spans="1:35" s="24" customFormat="1" ht="15.75" thickBot="1" x14ac:dyDescent="0.3">
      <c r="A33" s="154"/>
      <c r="B33" s="160"/>
      <c r="C33" s="45" t="s">
        <v>39</v>
      </c>
      <c r="D33" s="36">
        <f t="shared" si="1"/>
        <v>0</v>
      </c>
      <c r="E33" s="51"/>
      <c r="F33" s="51"/>
      <c r="G33" s="51"/>
      <c r="H33" s="51"/>
      <c r="I33" s="51"/>
      <c r="J33" s="51"/>
      <c r="K33" s="50"/>
      <c r="L33" s="51"/>
      <c r="M33" s="51"/>
      <c r="N33" s="51"/>
      <c r="O33" s="50"/>
      <c r="P33" s="50"/>
      <c r="Q33" s="50"/>
      <c r="R33" s="50"/>
      <c r="S33" s="50"/>
      <c r="T33" s="36"/>
      <c r="U33" s="50"/>
      <c r="V33" s="51"/>
      <c r="W33" s="50"/>
      <c r="X33" s="51"/>
      <c r="Y33" s="51"/>
      <c r="Z33" s="50"/>
      <c r="AA33" s="51"/>
      <c r="AB33" s="51"/>
      <c r="AC33" s="51"/>
      <c r="AD33" s="51"/>
      <c r="AE33" s="51"/>
      <c r="AF33" s="50"/>
      <c r="AG33" s="51"/>
      <c r="AH33" s="51"/>
      <c r="AI33" s="51"/>
    </row>
    <row r="34" spans="1:35" s="24" customFormat="1" ht="15" customHeight="1" x14ac:dyDescent="0.25">
      <c r="A34" s="153" t="s">
        <v>75</v>
      </c>
      <c r="B34" s="158" t="s">
        <v>76</v>
      </c>
      <c r="C34" s="46" t="s">
        <v>42</v>
      </c>
      <c r="D34" s="53">
        <f t="shared" si="1"/>
        <v>0.39300000000000013</v>
      </c>
      <c r="E34" s="55"/>
      <c r="F34" s="54">
        <v>0.02</v>
      </c>
      <c r="G34" s="55"/>
      <c r="H34" s="55"/>
      <c r="I34" s="54"/>
      <c r="J34" s="55"/>
      <c r="K34" s="54"/>
      <c r="L34" s="54"/>
      <c r="M34" s="54">
        <v>3.2000000000000001E-2</v>
      </c>
      <c r="N34" s="55"/>
      <c r="O34" s="54"/>
      <c r="P34" s="54">
        <v>2.4E-2</v>
      </c>
      <c r="Q34" s="54"/>
      <c r="R34" s="54"/>
      <c r="S34" s="54"/>
      <c r="T34" s="54"/>
      <c r="U34" s="54"/>
      <c r="V34" s="54"/>
      <c r="W34" s="54">
        <v>8.0000000000000002E-3</v>
      </c>
      <c r="X34" s="54"/>
      <c r="Y34" s="54">
        <v>1.6E-2</v>
      </c>
      <c r="Z34" s="54">
        <v>0.1</v>
      </c>
      <c r="AA34" s="55"/>
      <c r="AB34" s="54">
        <v>0.1</v>
      </c>
      <c r="AC34" s="54">
        <v>1.6E-2</v>
      </c>
      <c r="AD34" s="54"/>
      <c r="AE34" s="54"/>
      <c r="AF34" s="54">
        <v>0.02</v>
      </c>
      <c r="AG34" s="54">
        <v>2.5000000000000001E-2</v>
      </c>
      <c r="AH34" s="54">
        <v>1.6E-2</v>
      </c>
      <c r="AI34" s="54">
        <v>1.6E-2</v>
      </c>
    </row>
    <row r="35" spans="1:35" s="24" customFormat="1" ht="18" customHeight="1" thickBot="1" x14ac:dyDescent="0.3">
      <c r="A35" s="154"/>
      <c r="B35" s="160"/>
      <c r="C35" s="45" t="s">
        <v>39</v>
      </c>
      <c r="D35" s="36">
        <f t="shared" si="1"/>
        <v>734.26299999999992</v>
      </c>
      <c r="E35" s="51"/>
      <c r="F35" s="50">
        <v>37.299999999999997</v>
      </c>
      <c r="G35" s="51"/>
      <c r="H35" s="51"/>
      <c r="I35" s="50"/>
      <c r="J35" s="51"/>
      <c r="K35" s="50"/>
      <c r="L35" s="50"/>
      <c r="M35" s="50">
        <v>59.8</v>
      </c>
      <c r="N35" s="51"/>
      <c r="O35" s="50"/>
      <c r="P35" s="50">
        <v>44.863</v>
      </c>
      <c r="Q35" s="50"/>
      <c r="R35" s="50"/>
      <c r="S35" s="50"/>
      <c r="T35" s="50"/>
      <c r="U35" s="50"/>
      <c r="V35" s="50"/>
      <c r="W35" s="50">
        <v>14.9</v>
      </c>
      <c r="X35" s="29"/>
      <c r="Y35" s="50">
        <v>29.9</v>
      </c>
      <c r="Z35" s="50">
        <v>186.9</v>
      </c>
      <c r="AA35" s="51"/>
      <c r="AB35" s="50">
        <v>186.9</v>
      </c>
      <c r="AC35" s="50">
        <v>29.9</v>
      </c>
      <c r="AD35" s="50"/>
      <c r="AE35" s="50"/>
      <c r="AF35" s="50">
        <v>37.299999999999997</v>
      </c>
      <c r="AG35" s="50">
        <v>46.7</v>
      </c>
      <c r="AH35" s="50">
        <v>29.9</v>
      </c>
      <c r="AI35" s="50">
        <v>29.9</v>
      </c>
    </row>
    <row r="36" spans="1:35" s="24" customFormat="1" ht="15" x14ac:dyDescent="0.25">
      <c r="A36" s="153" t="s">
        <v>77</v>
      </c>
      <c r="B36" s="155" t="s">
        <v>78</v>
      </c>
      <c r="C36" s="46" t="s">
        <v>62</v>
      </c>
      <c r="D36" s="16">
        <f t="shared" si="1"/>
        <v>0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55"/>
      <c r="P36" s="55"/>
      <c r="Q36" s="42"/>
      <c r="R36" s="42"/>
      <c r="S36" s="42"/>
      <c r="T36" s="42"/>
      <c r="U36" s="42"/>
      <c r="V36" s="42"/>
      <c r="W36" s="62"/>
      <c r="X36" s="42"/>
      <c r="Y36" s="42"/>
      <c r="Z36" s="62"/>
      <c r="AA36" s="62"/>
      <c r="AB36" s="62"/>
      <c r="AC36" s="62"/>
      <c r="AD36" s="62"/>
      <c r="AE36" s="62"/>
      <c r="AF36" s="62"/>
      <c r="AG36" s="62"/>
      <c r="AH36" s="62"/>
      <c r="AI36" s="62"/>
    </row>
    <row r="37" spans="1:35" s="24" customFormat="1" ht="15.75" thickBot="1" x14ac:dyDescent="0.3">
      <c r="A37" s="154"/>
      <c r="B37" s="156"/>
      <c r="C37" s="48" t="s">
        <v>39</v>
      </c>
      <c r="D37" s="36">
        <f t="shared" si="1"/>
        <v>0</v>
      </c>
      <c r="E37" s="51"/>
      <c r="F37" s="51"/>
      <c r="G37" s="51"/>
      <c r="H37" s="51"/>
      <c r="I37" s="50"/>
      <c r="J37" s="50"/>
      <c r="K37" s="51"/>
      <c r="L37" s="50"/>
      <c r="M37" s="50"/>
      <c r="N37" s="50"/>
      <c r="O37" s="50"/>
      <c r="P37" s="50"/>
      <c r="Q37" s="51"/>
      <c r="R37" s="51"/>
      <c r="S37" s="51"/>
      <c r="T37" s="51"/>
      <c r="U37" s="51"/>
      <c r="V37" s="51"/>
      <c r="W37" s="50"/>
      <c r="X37" s="50"/>
      <c r="Y37" s="51"/>
      <c r="Z37" s="51"/>
      <c r="AA37" s="50"/>
      <c r="AB37" s="50"/>
      <c r="AC37" s="50"/>
      <c r="AD37" s="50"/>
      <c r="AE37" s="50"/>
      <c r="AF37" s="50"/>
      <c r="AG37" s="51"/>
      <c r="AH37" s="51"/>
      <c r="AI37" s="51"/>
    </row>
    <row r="38" spans="1:35" s="24" customFormat="1" ht="15" x14ac:dyDescent="0.25">
      <c r="A38" s="153" t="s">
        <v>79</v>
      </c>
      <c r="B38" s="161" t="s">
        <v>80</v>
      </c>
      <c r="C38" s="52" t="s">
        <v>62</v>
      </c>
      <c r="D38" s="16">
        <f t="shared" si="1"/>
        <v>0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1:35" s="24" customFormat="1" ht="15.75" thickBot="1" x14ac:dyDescent="0.3">
      <c r="A39" s="154"/>
      <c r="B39" s="162"/>
      <c r="C39" s="45" t="s">
        <v>39</v>
      </c>
      <c r="D39" s="36">
        <f t="shared" si="1"/>
        <v>0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</row>
    <row r="40" spans="1:35" s="65" customFormat="1" ht="15" x14ac:dyDescent="0.25">
      <c r="A40" s="131" t="s">
        <v>81</v>
      </c>
      <c r="B40" s="155" t="s">
        <v>82</v>
      </c>
      <c r="C40" s="64" t="s">
        <v>67</v>
      </c>
      <c r="D40" s="53">
        <f t="shared" si="1"/>
        <v>3.5000000000000003E-2</v>
      </c>
      <c r="E40" s="54"/>
      <c r="F40" s="54"/>
      <c r="G40" s="54"/>
      <c r="H40" s="54">
        <v>3.5000000000000003E-2</v>
      </c>
      <c r="I40" s="62"/>
      <c r="J40" s="62"/>
      <c r="K40" s="62"/>
      <c r="L40" s="62"/>
      <c r="M40" s="62"/>
      <c r="N40" s="62"/>
      <c r="O40" s="62"/>
      <c r="P40" s="54"/>
      <c r="Q40" s="62"/>
      <c r="R40" s="62"/>
      <c r="S40" s="62"/>
      <c r="T40" s="54"/>
      <c r="U40" s="62"/>
      <c r="V40" s="62"/>
      <c r="W40" s="54"/>
      <c r="X40" s="62"/>
      <c r="Y40" s="62"/>
      <c r="Z40" s="62"/>
      <c r="AA40" s="62"/>
      <c r="AB40" s="62"/>
      <c r="AC40" s="62"/>
      <c r="AD40" s="54"/>
      <c r="AE40" s="62"/>
      <c r="AF40" s="62"/>
      <c r="AG40" s="62"/>
      <c r="AH40" s="54"/>
      <c r="AI40" s="62"/>
    </row>
    <row r="41" spans="1:35" s="65" customFormat="1" ht="15.75" thickBot="1" x14ac:dyDescent="0.3">
      <c r="A41" s="163"/>
      <c r="B41" s="156"/>
      <c r="C41" s="66" t="s">
        <v>39</v>
      </c>
      <c r="D41" s="36">
        <f t="shared" si="1"/>
        <v>44.7</v>
      </c>
      <c r="E41" s="50"/>
      <c r="F41" s="50"/>
      <c r="G41" s="50"/>
      <c r="H41" s="50">
        <v>44.7</v>
      </c>
      <c r="I41" s="50"/>
      <c r="J41" s="51"/>
      <c r="K41" s="50"/>
      <c r="L41" s="51"/>
      <c r="M41" s="51"/>
      <c r="N41" s="51"/>
      <c r="O41" s="51"/>
      <c r="P41" s="50"/>
      <c r="Q41" s="51"/>
      <c r="R41" s="51"/>
      <c r="S41" s="50"/>
      <c r="T41" s="50"/>
      <c r="U41" s="51"/>
      <c r="V41" s="51"/>
      <c r="W41" s="50"/>
      <c r="X41" s="51"/>
      <c r="Y41" s="50"/>
      <c r="Z41" s="50"/>
      <c r="AA41" s="51"/>
      <c r="AB41" s="51"/>
      <c r="AC41" s="51"/>
      <c r="AD41" s="50"/>
      <c r="AE41" s="51"/>
      <c r="AF41" s="50"/>
      <c r="AG41" s="51"/>
      <c r="AH41" s="50"/>
      <c r="AI41" s="50"/>
    </row>
    <row r="42" spans="1:35" s="24" customFormat="1" ht="15" x14ac:dyDescent="0.25">
      <c r="A42" s="153" t="s">
        <v>83</v>
      </c>
      <c r="B42" s="164" t="s">
        <v>84</v>
      </c>
      <c r="C42" s="52" t="s">
        <v>62</v>
      </c>
      <c r="D42" s="67">
        <f>E42+F42+G42+H42+I42+J42+K42+L42+M42+N42+O42+P42+Q42+R42+S42+T42+U42+V42+W42+X42+Y42+Z42+AA42+AB42+AC42+AD42+AE42+AF42+AG42+AH42+AI42</f>
        <v>165</v>
      </c>
      <c r="E42" s="39">
        <v>0</v>
      </c>
      <c r="F42" s="68">
        <v>4</v>
      </c>
      <c r="G42" s="39">
        <v>1</v>
      </c>
      <c r="H42" s="39">
        <v>1</v>
      </c>
      <c r="I42" s="39">
        <v>1</v>
      </c>
      <c r="J42" s="39">
        <v>4</v>
      </c>
      <c r="K42" s="39">
        <v>3</v>
      </c>
      <c r="L42" s="39">
        <v>1</v>
      </c>
      <c r="M42" s="39">
        <v>4</v>
      </c>
      <c r="N42" s="39">
        <v>2</v>
      </c>
      <c r="O42" s="39">
        <v>2</v>
      </c>
      <c r="P42" s="39">
        <v>3</v>
      </c>
      <c r="Q42" s="39">
        <v>3</v>
      </c>
      <c r="R42" s="39">
        <v>3</v>
      </c>
      <c r="S42" s="39">
        <v>2</v>
      </c>
      <c r="T42" s="39">
        <v>3</v>
      </c>
      <c r="U42" s="39">
        <v>2</v>
      </c>
      <c r="V42" s="39">
        <v>2</v>
      </c>
      <c r="W42" s="39">
        <v>2</v>
      </c>
      <c r="X42" s="39">
        <v>2</v>
      </c>
      <c r="Y42" s="39">
        <v>1</v>
      </c>
      <c r="Z42" s="39">
        <v>48</v>
      </c>
      <c r="AA42" s="39">
        <v>2</v>
      </c>
      <c r="AB42" s="39">
        <v>48</v>
      </c>
      <c r="AC42" s="39">
        <v>2</v>
      </c>
      <c r="AD42" s="39">
        <v>7</v>
      </c>
      <c r="AE42" s="39">
        <v>1</v>
      </c>
      <c r="AF42" s="39">
        <v>2</v>
      </c>
      <c r="AG42" s="39">
        <v>5</v>
      </c>
      <c r="AH42" s="39">
        <v>2</v>
      </c>
      <c r="AI42" s="39">
        <v>2</v>
      </c>
    </row>
    <row r="43" spans="1:35" s="24" customFormat="1" ht="15" x14ac:dyDescent="0.25">
      <c r="A43" s="143"/>
      <c r="B43" s="165"/>
      <c r="C43" s="48" t="s">
        <v>39</v>
      </c>
      <c r="D43" s="47">
        <f>E43+F43+G43+H43+I43+J43+K43+L43+M43+N43+O43+P43+Q43+R43+S43+T43+U43+V43+W43+X43+Y43+Z43+AA43+AB43+AC43+AD43+AE43+AF43+AG43+AH43+AI43</f>
        <v>302.44599999999997</v>
      </c>
      <c r="E43" s="29">
        <v>0</v>
      </c>
      <c r="F43" s="69">
        <v>5.2949999999999999</v>
      </c>
      <c r="G43" s="29">
        <v>1.3240000000000001</v>
      </c>
      <c r="H43" s="29">
        <v>1.3240000000000001</v>
      </c>
      <c r="I43" s="29">
        <v>1.3240000000000001</v>
      </c>
      <c r="J43" s="29">
        <v>5.2949999999999999</v>
      </c>
      <c r="K43" s="29">
        <v>3.9710000000000001</v>
      </c>
      <c r="L43" s="29">
        <v>1.3240000000000001</v>
      </c>
      <c r="M43" s="29">
        <v>5.2949999999999999</v>
      </c>
      <c r="N43" s="29">
        <v>2.6469999999999998</v>
      </c>
      <c r="O43" s="29">
        <v>2.6469999999999998</v>
      </c>
      <c r="P43" s="29">
        <v>3.9710000000000001</v>
      </c>
      <c r="Q43" s="29">
        <v>3.9710000000000001</v>
      </c>
      <c r="R43" s="29">
        <v>3.9710000000000001</v>
      </c>
      <c r="S43" s="29">
        <v>2.6469999999999998</v>
      </c>
      <c r="T43" s="29">
        <v>3.9710000000000001</v>
      </c>
      <c r="U43" s="29">
        <v>2.6469999999999998</v>
      </c>
      <c r="V43" s="29">
        <v>2.6469999999999998</v>
      </c>
      <c r="W43" s="29">
        <v>2.6469999999999998</v>
      </c>
      <c r="X43" s="29">
        <v>2.6469999999999998</v>
      </c>
      <c r="Y43" s="29">
        <v>1.325</v>
      </c>
      <c r="Z43" s="29">
        <v>105.556</v>
      </c>
      <c r="AA43" s="29">
        <v>2.6469999999999998</v>
      </c>
      <c r="AB43" s="29">
        <v>105.556</v>
      </c>
      <c r="AC43" s="29">
        <v>2.6469999999999998</v>
      </c>
      <c r="AD43" s="29">
        <v>9.266</v>
      </c>
      <c r="AE43" s="29">
        <v>1.325</v>
      </c>
      <c r="AF43" s="29">
        <v>2.6469999999999998</v>
      </c>
      <c r="AG43" s="29">
        <v>6.6180000000000003</v>
      </c>
      <c r="AH43" s="29">
        <v>2.6469999999999998</v>
      </c>
      <c r="AI43" s="29">
        <v>2.6469999999999998</v>
      </c>
    </row>
    <row r="44" spans="1:35" s="24" customFormat="1" ht="15" x14ac:dyDescent="0.25">
      <c r="A44" s="134" t="s">
        <v>85</v>
      </c>
      <c r="B44" s="166" t="s">
        <v>86</v>
      </c>
      <c r="C44" s="26" t="s">
        <v>62</v>
      </c>
      <c r="D44" s="16">
        <f t="shared" si="1"/>
        <v>20</v>
      </c>
      <c r="E44" s="41"/>
      <c r="F44" s="41">
        <v>4</v>
      </c>
      <c r="G44" s="41"/>
      <c r="H44" s="41"/>
      <c r="I44" s="41">
        <v>2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>
        <v>5</v>
      </c>
      <c r="AC44" s="41"/>
      <c r="AD44" s="41"/>
      <c r="AE44" s="41"/>
      <c r="AF44" s="41">
        <v>4</v>
      </c>
      <c r="AG44" s="41">
        <v>5</v>
      </c>
      <c r="AH44" s="41"/>
      <c r="AI44" s="41"/>
    </row>
    <row r="45" spans="1:35" s="24" customFormat="1" ht="15" x14ac:dyDescent="0.25">
      <c r="A45" s="135"/>
      <c r="B45" s="165"/>
      <c r="C45" s="26" t="s">
        <v>39</v>
      </c>
      <c r="D45" s="27">
        <f t="shared" si="1"/>
        <v>365</v>
      </c>
      <c r="E45" s="28"/>
      <c r="F45" s="29">
        <v>80</v>
      </c>
      <c r="G45" s="28"/>
      <c r="H45" s="28"/>
      <c r="I45" s="29">
        <v>30</v>
      </c>
      <c r="J45" s="29"/>
      <c r="K45" s="29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9"/>
      <c r="W45" s="28"/>
      <c r="X45" s="28"/>
      <c r="Y45" s="28"/>
      <c r="Z45" s="29"/>
      <c r="AA45" s="28"/>
      <c r="AB45" s="29">
        <v>100</v>
      </c>
      <c r="AC45" s="28"/>
      <c r="AD45" s="28"/>
      <c r="AE45" s="29"/>
      <c r="AF45" s="29">
        <v>80</v>
      </c>
      <c r="AG45" s="29">
        <v>75</v>
      </c>
      <c r="AH45" s="28"/>
      <c r="AI45" s="29"/>
    </row>
    <row r="46" spans="1:35" s="71" customFormat="1" ht="15.75" customHeight="1" x14ac:dyDescent="0.25">
      <c r="A46" s="134" t="s">
        <v>87</v>
      </c>
      <c r="B46" s="166" t="s">
        <v>88</v>
      </c>
      <c r="C46" s="26" t="s">
        <v>62</v>
      </c>
      <c r="D46" s="58">
        <f t="shared" si="1"/>
        <v>61</v>
      </c>
      <c r="E46" s="41"/>
      <c r="F46" s="41"/>
      <c r="G46" s="41"/>
      <c r="H46" s="41"/>
      <c r="I46" s="70">
        <v>3</v>
      </c>
      <c r="J46" s="41"/>
      <c r="K46" s="41"/>
      <c r="L46" s="70">
        <v>4</v>
      </c>
      <c r="M46" s="70">
        <v>6</v>
      </c>
      <c r="N46" s="41"/>
      <c r="O46" s="41"/>
      <c r="P46" s="70">
        <v>16</v>
      </c>
      <c r="Q46" s="70">
        <v>12</v>
      </c>
      <c r="R46" s="70">
        <v>4</v>
      </c>
      <c r="S46" s="70">
        <v>4</v>
      </c>
      <c r="T46" s="70">
        <v>4</v>
      </c>
      <c r="U46" s="70">
        <v>4</v>
      </c>
      <c r="V46" s="70">
        <v>4</v>
      </c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</row>
    <row r="47" spans="1:35" s="71" customFormat="1" ht="17.25" customHeight="1" x14ac:dyDescent="0.25">
      <c r="A47" s="135"/>
      <c r="B47" s="165"/>
      <c r="C47" s="26" t="s">
        <v>39</v>
      </c>
      <c r="D47" s="27">
        <f t="shared" si="1"/>
        <v>1250.8349999999998</v>
      </c>
      <c r="E47" s="29"/>
      <c r="F47" s="29"/>
      <c r="G47" s="29"/>
      <c r="H47" s="29"/>
      <c r="I47" s="72">
        <v>61.37</v>
      </c>
      <c r="J47" s="28"/>
      <c r="K47" s="29"/>
      <c r="L47" s="72">
        <v>81.93</v>
      </c>
      <c r="M47" s="72">
        <v>122.745</v>
      </c>
      <c r="N47" s="29"/>
      <c r="O47" s="29"/>
      <c r="P47" s="72">
        <v>330.15</v>
      </c>
      <c r="Q47" s="72">
        <v>245.49</v>
      </c>
      <c r="R47" s="72">
        <v>81.83</v>
      </c>
      <c r="S47" s="72">
        <v>81.83</v>
      </c>
      <c r="T47" s="72">
        <v>81.83</v>
      </c>
      <c r="U47" s="72">
        <v>81.83</v>
      </c>
      <c r="V47" s="72">
        <v>81.83</v>
      </c>
      <c r="W47" s="28"/>
      <c r="X47" s="29"/>
      <c r="Y47" s="29"/>
      <c r="Z47" s="28"/>
      <c r="AA47" s="29"/>
      <c r="AB47" s="29"/>
      <c r="AC47" s="29"/>
      <c r="AD47" s="29"/>
      <c r="AE47" s="29"/>
      <c r="AF47" s="29"/>
      <c r="AG47" s="28"/>
      <c r="AH47" s="28"/>
      <c r="AI47" s="28"/>
    </row>
    <row r="48" spans="1:35" s="71" customFormat="1" ht="15" customHeight="1" x14ac:dyDescent="0.25">
      <c r="A48" s="134" t="s">
        <v>89</v>
      </c>
      <c r="B48" s="167" t="s">
        <v>90</v>
      </c>
      <c r="C48" s="26" t="s">
        <v>42</v>
      </c>
      <c r="D48" s="27">
        <f t="shared" si="1"/>
        <v>0.32400000000000007</v>
      </c>
      <c r="E48" s="42"/>
      <c r="F48" s="42"/>
      <c r="G48" s="42"/>
      <c r="H48" s="42"/>
      <c r="I48" s="42">
        <v>1.7999999999999999E-2</v>
      </c>
      <c r="J48" s="29">
        <v>1.7999999999999999E-2</v>
      </c>
      <c r="K48" s="42"/>
      <c r="L48" s="42"/>
      <c r="M48" s="42"/>
      <c r="N48" s="42"/>
      <c r="O48" s="42"/>
      <c r="P48" s="42"/>
      <c r="Q48" s="42">
        <v>2.4E-2</v>
      </c>
      <c r="R48" s="29">
        <v>0.02</v>
      </c>
      <c r="S48" s="29">
        <v>0.02</v>
      </c>
      <c r="T48" s="29">
        <v>0.02</v>
      </c>
      <c r="U48" s="29">
        <v>0.02</v>
      </c>
      <c r="V48" s="29">
        <v>0.02</v>
      </c>
      <c r="W48" s="42"/>
      <c r="X48" s="42"/>
      <c r="Y48" s="42"/>
      <c r="Z48" s="42">
        <v>0.108</v>
      </c>
      <c r="AA48" s="42"/>
      <c r="AB48" s="42"/>
      <c r="AC48" s="42">
        <v>2.5999999999999999E-2</v>
      </c>
      <c r="AD48" s="42"/>
      <c r="AE48" s="42"/>
      <c r="AF48" s="29">
        <v>0.03</v>
      </c>
      <c r="AG48" s="42"/>
      <c r="AH48" s="42"/>
      <c r="AI48" s="42"/>
    </row>
    <row r="49" spans="1:35" s="71" customFormat="1" ht="21.6" customHeight="1" x14ac:dyDescent="0.25">
      <c r="A49" s="135"/>
      <c r="B49" s="168"/>
      <c r="C49" s="26" t="s">
        <v>39</v>
      </c>
      <c r="D49" s="27">
        <f t="shared" si="1"/>
        <v>256.15000000000003</v>
      </c>
      <c r="E49" s="29"/>
      <c r="F49" s="29"/>
      <c r="G49" s="29"/>
      <c r="H49" s="29"/>
      <c r="I49" s="29">
        <v>30</v>
      </c>
      <c r="J49" s="29">
        <v>30</v>
      </c>
      <c r="K49" s="29"/>
      <c r="L49" s="28"/>
      <c r="M49" s="29"/>
      <c r="N49" s="29"/>
      <c r="O49" s="28"/>
      <c r="P49" s="28"/>
      <c r="Q49" s="29">
        <v>40</v>
      </c>
      <c r="R49" s="29">
        <v>6.4</v>
      </c>
      <c r="S49" s="29">
        <v>6.4</v>
      </c>
      <c r="T49" s="29">
        <v>6.4</v>
      </c>
      <c r="U49" s="29">
        <v>6.4</v>
      </c>
      <c r="V49" s="29">
        <v>6.4</v>
      </c>
      <c r="W49" s="28"/>
      <c r="X49" s="28"/>
      <c r="Y49" s="28"/>
      <c r="Z49" s="29">
        <v>41.95</v>
      </c>
      <c r="AA49" s="29"/>
      <c r="AB49" s="29"/>
      <c r="AC49" s="29">
        <f>21+11.2</f>
        <v>32.200000000000003</v>
      </c>
      <c r="AD49" s="29"/>
      <c r="AE49" s="28"/>
      <c r="AF49" s="29">
        <v>50</v>
      </c>
      <c r="AG49" s="29"/>
      <c r="AH49" s="28"/>
      <c r="AI49" s="29"/>
    </row>
    <row r="50" spans="1:35" s="71" customFormat="1" ht="15" x14ac:dyDescent="0.25">
      <c r="A50" s="169" t="s">
        <v>91</v>
      </c>
      <c r="B50" s="171" t="s">
        <v>92</v>
      </c>
      <c r="C50" s="73" t="s">
        <v>62</v>
      </c>
      <c r="D50" s="58">
        <f t="shared" si="1"/>
        <v>2</v>
      </c>
      <c r="E50" s="41"/>
      <c r="F50" s="41"/>
      <c r="G50" s="41"/>
      <c r="H50" s="41"/>
      <c r="I50" s="41"/>
      <c r="J50" s="41"/>
      <c r="K50" s="41">
        <v>2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</row>
    <row r="51" spans="1:35" s="71" customFormat="1" ht="15" x14ac:dyDescent="0.25">
      <c r="A51" s="170"/>
      <c r="B51" s="141"/>
      <c r="C51" s="73" t="s">
        <v>39</v>
      </c>
      <c r="D51" s="27">
        <f t="shared" si="1"/>
        <v>6.2</v>
      </c>
      <c r="E51" s="28"/>
      <c r="F51" s="28"/>
      <c r="G51" s="28"/>
      <c r="H51" s="28"/>
      <c r="I51" s="28"/>
      <c r="J51" s="28"/>
      <c r="K51" s="29">
        <v>6.2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9"/>
      <c r="AI51" s="29"/>
    </row>
    <row r="52" spans="1:35" s="71" customFormat="1" ht="15" x14ac:dyDescent="0.25">
      <c r="A52" s="134" t="s">
        <v>93</v>
      </c>
      <c r="B52" s="172" t="s">
        <v>94</v>
      </c>
      <c r="C52" s="26" t="s">
        <v>62</v>
      </c>
      <c r="D52" s="58">
        <f t="shared" si="1"/>
        <v>0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</row>
    <row r="53" spans="1:35" s="74" customFormat="1" ht="15" customHeight="1" x14ac:dyDescent="0.25">
      <c r="A53" s="135"/>
      <c r="B53" s="173"/>
      <c r="C53" s="26" t="s">
        <v>39</v>
      </c>
      <c r="D53" s="27">
        <f t="shared" si="1"/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</row>
    <row r="54" spans="1:35" s="71" customFormat="1" ht="15" customHeight="1" x14ac:dyDescent="0.25">
      <c r="A54" s="134" t="s">
        <v>95</v>
      </c>
      <c r="B54" s="166" t="s">
        <v>96</v>
      </c>
      <c r="C54" s="26" t="s">
        <v>97</v>
      </c>
      <c r="D54" s="27">
        <f t="shared" si="1"/>
        <v>0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</row>
    <row r="55" spans="1:35" s="71" customFormat="1" ht="18.600000000000001" customHeight="1" x14ac:dyDescent="0.25">
      <c r="A55" s="135"/>
      <c r="B55" s="165"/>
      <c r="C55" s="26" t="s">
        <v>39</v>
      </c>
      <c r="D55" s="27">
        <f t="shared" si="1"/>
        <v>0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</row>
    <row r="56" spans="1:35" s="24" customFormat="1" ht="15" x14ac:dyDescent="0.25">
      <c r="A56" s="134" t="s">
        <v>98</v>
      </c>
      <c r="B56" s="166" t="s">
        <v>99</v>
      </c>
      <c r="C56" s="26" t="s">
        <v>62</v>
      </c>
      <c r="D56" s="58">
        <f t="shared" si="1"/>
        <v>0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</row>
    <row r="57" spans="1:35" s="24" customFormat="1" ht="15" x14ac:dyDescent="0.25">
      <c r="A57" s="135"/>
      <c r="B57" s="165"/>
      <c r="C57" s="26" t="s">
        <v>39</v>
      </c>
      <c r="D57" s="27">
        <f t="shared" si="1"/>
        <v>0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s="24" customFormat="1" ht="15" x14ac:dyDescent="0.25">
      <c r="A58" s="142" t="s">
        <v>100</v>
      </c>
      <c r="B58" s="166" t="s">
        <v>101</v>
      </c>
      <c r="C58" s="46" t="s">
        <v>62</v>
      </c>
      <c r="D58" s="58">
        <f t="shared" si="1"/>
        <v>0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</row>
    <row r="59" spans="1:35" s="24" customFormat="1" ht="15.75" thickBot="1" x14ac:dyDescent="0.3">
      <c r="A59" s="154"/>
      <c r="B59" s="174"/>
      <c r="C59" s="45" t="s">
        <v>39</v>
      </c>
      <c r="D59" s="36">
        <f t="shared" si="1"/>
        <v>0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</row>
    <row r="60" spans="1:35" s="24" customFormat="1" ht="15" customHeight="1" x14ac:dyDescent="0.25">
      <c r="A60" s="153" t="s">
        <v>102</v>
      </c>
      <c r="B60" s="164" t="s">
        <v>103</v>
      </c>
      <c r="C60" s="46" t="s">
        <v>104</v>
      </c>
      <c r="D60" s="53">
        <f t="shared" si="1"/>
        <v>4.7E-2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>
        <v>1.4999999999999999E-2</v>
      </c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>
        <v>3.2000000000000001E-2</v>
      </c>
      <c r="AI60" s="39"/>
    </row>
    <row r="61" spans="1:35" s="24" customFormat="1" ht="20.45" customHeight="1" x14ac:dyDescent="0.25">
      <c r="A61" s="143"/>
      <c r="B61" s="165"/>
      <c r="C61" s="48" t="s">
        <v>39</v>
      </c>
      <c r="D61" s="27">
        <f t="shared" si="1"/>
        <v>19.200000000000003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7">
        <v>6.4</v>
      </c>
      <c r="R61" s="41"/>
      <c r="S61" s="41"/>
      <c r="T61" s="41"/>
      <c r="U61" s="41"/>
      <c r="V61" s="41"/>
      <c r="W61" s="41"/>
      <c r="X61" s="41"/>
      <c r="Y61" s="41"/>
      <c r="Z61" s="47"/>
      <c r="AA61" s="41"/>
      <c r="AB61" s="41"/>
      <c r="AC61" s="41"/>
      <c r="AD61" s="41"/>
      <c r="AE61" s="41"/>
      <c r="AF61" s="41"/>
      <c r="AG61" s="41"/>
      <c r="AH61" s="47">
        <v>12.8</v>
      </c>
      <c r="AI61" s="41"/>
    </row>
    <row r="62" spans="1:35" s="24" customFormat="1" ht="15" customHeight="1" x14ac:dyDescent="0.25">
      <c r="A62" s="134" t="s">
        <v>105</v>
      </c>
      <c r="B62" s="166" t="s">
        <v>106</v>
      </c>
      <c r="C62" s="26" t="s">
        <v>97</v>
      </c>
      <c r="D62" s="27">
        <f t="shared" si="1"/>
        <v>6.5000000000000002E-2</v>
      </c>
      <c r="E62" s="41">
        <v>1.4999999999999999E-2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7"/>
      <c r="R62" s="47">
        <v>0.05</v>
      </c>
      <c r="S62" s="47"/>
      <c r="T62" s="47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</row>
    <row r="63" spans="1:35" s="24" customFormat="1" ht="19.149999999999999" customHeight="1" thickBot="1" x14ac:dyDescent="0.3">
      <c r="A63" s="175"/>
      <c r="B63" s="174"/>
      <c r="C63" s="45" t="s">
        <v>39</v>
      </c>
      <c r="D63" s="36">
        <f t="shared" si="1"/>
        <v>113.75</v>
      </c>
      <c r="E63" s="36">
        <v>26.25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36"/>
      <c r="Q63" s="36"/>
      <c r="R63" s="36">
        <v>87.5</v>
      </c>
      <c r="S63" s="36"/>
      <c r="T63" s="36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</row>
    <row r="64" spans="1:35" s="24" customFormat="1" ht="19.149999999999999" customHeight="1" thickBot="1" x14ac:dyDescent="0.3">
      <c r="A64" s="76"/>
      <c r="B64" s="164" t="s">
        <v>107</v>
      </c>
      <c r="C64" s="46" t="s">
        <v>62</v>
      </c>
      <c r="D64" s="16">
        <f t="shared" si="1"/>
        <v>44</v>
      </c>
      <c r="E64" s="67"/>
      <c r="F64" s="67">
        <v>6</v>
      </c>
      <c r="G64" s="67"/>
      <c r="H64" s="67"/>
      <c r="I64" s="67"/>
      <c r="J64" s="67"/>
      <c r="K64" s="67"/>
      <c r="L64" s="67"/>
      <c r="M64" s="67">
        <v>6</v>
      </c>
      <c r="N64" s="67"/>
      <c r="O64" s="67"/>
      <c r="P64" s="56"/>
      <c r="Q64" s="67">
        <v>12</v>
      </c>
      <c r="R64" s="56"/>
      <c r="S64" s="56"/>
      <c r="T64" s="56"/>
      <c r="U64" s="67"/>
      <c r="V64" s="67"/>
      <c r="W64" s="67"/>
      <c r="X64" s="67"/>
      <c r="Y64" s="67"/>
      <c r="Z64" s="67"/>
      <c r="AA64" s="67"/>
      <c r="AB64" s="67"/>
      <c r="AC64" s="67"/>
      <c r="AD64" s="67">
        <v>12</v>
      </c>
      <c r="AE64" s="67"/>
      <c r="AF64" s="67"/>
      <c r="AG64" s="67">
        <v>8</v>
      </c>
      <c r="AH64" s="67"/>
      <c r="AI64" s="67"/>
    </row>
    <row r="65" spans="1:35" s="24" customFormat="1" ht="19.149999999999999" customHeight="1" thickBot="1" x14ac:dyDescent="0.3">
      <c r="A65" s="76"/>
      <c r="B65" s="174"/>
      <c r="C65" s="48" t="s">
        <v>39</v>
      </c>
      <c r="D65" s="36">
        <f t="shared" si="1"/>
        <v>55.19</v>
      </c>
      <c r="E65" s="77"/>
      <c r="F65" s="78">
        <v>7.52</v>
      </c>
      <c r="G65" s="77"/>
      <c r="H65" s="77"/>
      <c r="I65" s="77"/>
      <c r="J65" s="77"/>
      <c r="K65" s="77"/>
      <c r="L65" s="77"/>
      <c r="M65" s="78">
        <v>7.52</v>
      </c>
      <c r="N65" s="77"/>
      <c r="O65" s="77"/>
      <c r="P65" s="78"/>
      <c r="Q65" s="36">
        <v>15.05</v>
      </c>
      <c r="R65" s="36"/>
      <c r="S65" s="36"/>
      <c r="T65" s="36"/>
      <c r="U65" s="60"/>
      <c r="V65" s="60"/>
      <c r="W65" s="60"/>
      <c r="X65" s="60"/>
      <c r="Y65" s="60"/>
      <c r="Z65" s="60"/>
      <c r="AA65" s="60"/>
      <c r="AB65" s="60"/>
      <c r="AC65" s="60"/>
      <c r="AD65" s="36">
        <v>15.05</v>
      </c>
      <c r="AE65" s="60"/>
      <c r="AF65" s="36"/>
      <c r="AG65" s="36">
        <v>10.050000000000001</v>
      </c>
      <c r="AH65" s="60"/>
      <c r="AI65" s="60"/>
    </row>
    <row r="66" spans="1:35" s="24" customFormat="1" ht="20.45" customHeight="1" thickBot="1" x14ac:dyDescent="0.3">
      <c r="A66" s="79" t="s">
        <v>108</v>
      </c>
      <c r="B66" s="11" t="s">
        <v>109</v>
      </c>
      <c r="C66" s="12" t="s">
        <v>39</v>
      </c>
      <c r="D66" s="80">
        <f t="shared" si="1"/>
        <v>1187.482</v>
      </c>
      <c r="E66" s="81">
        <f t="shared" ref="E66:AI66" si="4">E68+E78+E80</f>
        <v>16.684000000000001</v>
      </c>
      <c r="F66" s="81">
        <f t="shared" si="4"/>
        <v>115.48299999999999</v>
      </c>
      <c r="G66" s="81">
        <f t="shared" si="4"/>
        <v>21.454999999999998</v>
      </c>
      <c r="H66" s="81">
        <f t="shared" si="4"/>
        <v>21.445</v>
      </c>
      <c r="I66" s="81">
        <f t="shared" si="4"/>
        <v>17.671999999999997</v>
      </c>
      <c r="J66" s="81">
        <f t="shared" si="4"/>
        <v>42.509</v>
      </c>
      <c r="K66" s="81">
        <f t="shared" si="4"/>
        <v>111.143</v>
      </c>
      <c r="L66" s="81">
        <f t="shared" si="4"/>
        <v>21.372</v>
      </c>
      <c r="M66" s="81">
        <f t="shared" si="4"/>
        <v>38.58</v>
      </c>
      <c r="N66" s="81">
        <f t="shared" si="4"/>
        <v>35.112000000000002</v>
      </c>
      <c r="O66" s="81">
        <f t="shared" si="4"/>
        <v>26.273</v>
      </c>
      <c r="P66" s="81">
        <f t="shared" si="4"/>
        <v>27.664999999999999</v>
      </c>
      <c r="Q66" s="82">
        <f t="shared" si="4"/>
        <v>51.191999999999993</v>
      </c>
      <c r="R66" s="82">
        <f t="shared" si="4"/>
        <v>28.753999999999998</v>
      </c>
      <c r="S66" s="82">
        <f t="shared" si="4"/>
        <v>28.753999999999998</v>
      </c>
      <c r="T66" s="82">
        <f t="shared" si="4"/>
        <v>43.548000000000002</v>
      </c>
      <c r="U66" s="82">
        <f t="shared" si="4"/>
        <v>27.597999999999999</v>
      </c>
      <c r="V66" s="82">
        <f t="shared" si="4"/>
        <v>24.024000000000001</v>
      </c>
      <c r="W66" s="82">
        <f t="shared" si="4"/>
        <v>33.549999999999997</v>
      </c>
      <c r="X66" s="82">
        <f t="shared" si="4"/>
        <v>21.643000000000001</v>
      </c>
      <c r="Y66" s="83">
        <f t="shared" si="4"/>
        <v>27.597999999999999</v>
      </c>
      <c r="Z66" s="83">
        <f>Z68+Z78+Z80</f>
        <v>63.347999999999999</v>
      </c>
      <c r="AA66" s="83">
        <f>AA68+AA78+AA80</f>
        <v>26.273</v>
      </c>
      <c r="AB66" s="83">
        <f>AB68+AB78+AB80</f>
        <v>63.347999999999999</v>
      </c>
      <c r="AC66" s="82">
        <f t="shared" ref="AC66" si="5">AC68+AC78+AC80</f>
        <v>28.993000000000002</v>
      </c>
      <c r="AD66" s="83">
        <f t="shared" si="4"/>
        <v>26.273</v>
      </c>
      <c r="AE66" s="83">
        <f t="shared" si="4"/>
        <v>26.273</v>
      </c>
      <c r="AF66" s="83">
        <f t="shared" si="4"/>
        <v>26.273</v>
      </c>
      <c r="AG66" s="83">
        <f t="shared" si="4"/>
        <v>26.273</v>
      </c>
      <c r="AH66" s="83">
        <f t="shared" si="4"/>
        <v>58.236999999999995</v>
      </c>
      <c r="AI66" s="83">
        <f t="shared" si="4"/>
        <v>60.137</v>
      </c>
    </row>
    <row r="67" spans="1:35" s="24" customFormat="1" ht="15" x14ac:dyDescent="0.25">
      <c r="A67" s="176" t="s">
        <v>110</v>
      </c>
      <c r="B67" s="178" t="s">
        <v>111</v>
      </c>
      <c r="C67" s="84" t="s">
        <v>67</v>
      </c>
      <c r="D67" s="85">
        <f t="shared" si="1"/>
        <v>0.27100000000000013</v>
      </c>
      <c r="E67" s="86">
        <f t="shared" ref="E67:V68" si="6">E69+E71+E73+E75</f>
        <v>5.0000000000000001E-3</v>
      </c>
      <c r="F67" s="86">
        <f t="shared" si="6"/>
        <v>0.03</v>
      </c>
      <c r="G67" s="86">
        <f t="shared" si="6"/>
        <v>5.0000000000000001E-3</v>
      </c>
      <c r="H67" s="86">
        <f t="shared" si="6"/>
        <v>5.0000000000000001E-3</v>
      </c>
      <c r="I67" s="86">
        <f t="shared" si="6"/>
        <v>4.0000000000000001E-3</v>
      </c>
      <c r="J67" s="86">
        <f t="shared" si="6"/>
        <v>6.0000000000000001E-3</v>
      </c>
      <c r="K67" s="86">
        <f t="shared" si="6"/>
        <v>0.03</v>
      </c>
      <c r="L67" s="86">
        <f t="shared" si="6"/>
        <v>7.0000000000000001E-3</v>
      </c>
      <c r="M67" s="86">
        <f t="shared" si="6"/>
        <v>9.0000000000000011E-3</v>
      </c>
      <c r="N67" s="86">
        <f t="shared" si="6"/>
        <v>6.0000000000000001E-3</v>
      </c>
      <c r="O67" s="86">
        <f t="shared" si="6"/>
        <v>6.0000000000000001E-3</v>
      </c>
      <c r="P67" s="86">
        <f t="shared" si="6"/>
        <v>7.0000000000000001E-3</v>
      </c>
      <c r="Q67" s="87">
        <f t="shared" si="6"/>
        <v>1.4E-2</v>
      </c>
      <c r="R67" s="87">
        <f t="shared" si="6"/>
        <v>8.0000000000000002E-3</v>
      </c>
      <c r="S67" s="87">
        <f t="shared" si="6"/>
        <v>8.0000000000000002E-3</v>
      </c>
      <c r="T67" s="87">
        <f t="shared" si="6"/>
        <v>8.0000000000000002E-3</v>
      </c>
      <c r="U67" s="87">
        <f t="shared" si="6"/>
        <v>7.0000000000000001E-3</v>
      </c>
      <c r="V67" s="87">
        <f t="shared" si="6"/>
        <v>7.0000000000000001E-3</v>
      </c>
      <c r="W67" s="87">
        <f>W69+W71+W73+W75</f>
        <v>7.0000000000000001E-3</v>
      </c>
      <c r="X67" s="87">
        <f t="shared" ref="X67:AI68" si="7">X69+X71+X73+X75</f>
        <v>7.0000000000000001E-3</v>
      </c>
      <c r="Y67" s="86">
        <f t="shared" si="7"/>
        <v>7.0000000000000001E-3</v>
      </c>
      <c r="Z67" s="86">
        <f t="shared" si="7"/>
        <v>6.0000000000000001E-3</v>
      </c>
      <c r="AA67" s="86">
        <f t="shared" si="7"/>
        <v>6.0000000000000001E-3</v>
      </c>
      <c r="AB67" s="86">
        <f t="shared" si="7"/>
        <v>6.0000000000000001E-3</v>
      </c>
      <c r="AC67" s="87">
        <f t="shared" si="7"/>
        <v>7.0000000000000001E-3</v>
      </c>
      <c r="AD67" s="86">
        <f t="shared" si="7"/>
        <v>6.0000000000000001E-3</v>
      </c>
      <c r="AE67" s="86">
        <f t="shared" si="7"/>
        <v>6.0000000000000001E-3</v>
      </c>
      <c r="AF67" s="86">
        <f t="shared" si="7"/>
        <v>6.0000000000000001E-3</v>
      </c>
      <c r="AG67" s="86">
        <f t="shared" si="7"/>
        <v>6.0000000000000001E-3</v>
      </c>
      <c r="AH67" s="86">
        <f t="shared" si="7"/>
        <v>1.3999999999999999E-2</v>
      </c>
      <c r="AI67" s="86">
        <f t="shared" si="7"/>
        <v>1.4999999999999999E-2</v>
      </c>
    </row>
    <row r="68" spans="1:35" s="24" customFormat="1" ht="15" x14ac:dyDescent="0.25">
      <c r="A68" s="177"/>
      <c r="B68" s="179"/>
      <c r="C68" s="20" t="s">
        <v>39</v>
      </c>
      <c r="D68" s="21">
        <f t="shared" si="1"/>
        <v>375.15100000000012</v>
      </c>
      <c r="E68" s="87">
        <f t="shared" si="6"/>
        <v>7.1589999999999998</v>
      </c>
      <c r="F68" s="87">
        <f t="shared" si="6"/>
        <v>40.732999999999997</v>
      </c>
      <c r="G68" s="87">
        <f t="shared" si="6"/>
        <v>7.1689999999999996</v>
      </c>
      <c r="H68" s="87">
        <f t="shared" si="6"/>
        <v>7.1589999999999998</v>
      </c>
      <c r="I68" s="87">
        <f t="shared" si="6"/>
        <v>5.7669999999999995</v>
      </c>
      <c r="J68" s="87">
        <f t="shared" si="6"/>
        <v>8.4130000000000003</v>
      </c>
      <c r="K68" s="87">
        <f t="shared" si="6"/>
        <v>40.732999999999997</v>
      </c>
      <c r="L68" s="87">
        <f t="shared" si="6"/>
        <v>9.4669999999999987</v>
      </c>
      <c r="M68" s="87">
        <f t="shared" si="6"/>
        <v>11.881</v>
      </c>
      <c r="N68" s="87">
        <f t="shared" si="6"/>
        <v>8.4130000000000003</v>
      </c>
      <c r="O68" s="87">
        <f t="shared" si="6"/>
        <v>8.4130000000000003</v>
      </c>
      <c r="P68" s="87">
        <f t="shared" si="6"/>
        <v>9.8049999999999997</v>
      </c>
      <c r="Q68" s="87">
        <f t="shared" si="6"/>
        <v>18.537999999999997</v>
      </c>
      <c r="R68" s="87">
        <f t="shared" si="6"/>
        <v>10.893999999999998</v>
      </c>
      <c r="S68" s="87">
        <f t="shared" si="6"/>
        <v>10.893999999999998</v>
      </c>
      <c r="T68" s="87">
        <f t="shared" si="6"/>
        <v>10.893999999999998</v>
      </c>
      <c r="U68" s="87">
        <f t="shared" si="6"/>
        <v>9.7379999999999995</v>
      </c>
      <c r="V68" s="87">
        <f t="shared" si="6"/>
        <v>9.7379999999999995</v>
      </c>
      <c r="W68" s="87">
        <f>W70+W72+W74+W76</f>
        <v>9.7379999999999995</v>
      </c>
      <c r="X68" s="87">
        <f t="shared" si="7"/>
        <v>9.7379999999999995</v>
      </c>
      <c r="Y68" s="87">
        <f t="shared" si="7"/>
        <v>9.7379999999999995</v>
      </c>
      <c r="Z68" s="87">
        <f t="shared" si="7"/>
        <v>8.581999999999999</v>
      </c>
      <c r="AA68" s="87">
        <f t="shared" si="7"/>
        <v>8.4130000000000003</v>
      </c>
      <c r="AB68" s="87">
        <f t="shared" si="7"/>
        <v>8.581999999999999</v>
      </c>
      <c r="AC68" s="87">
        <f t="shared" si="7"/>
        <v>9.7379999999999995</v>
      </c>
      <c r="AD68" s="87">
        <f t="shared" si="7"/>
        <v>8.4130000000000003</v>
      </c>
      <c r="AE68" s="87">
        <f t="shared" si="7"/>
        <v>8.4130000000000003</v>
      </c>
      <c r="AF68" s="87">
        <f t="shared" si="7"/>
        <v>8.4130000000000003</v>
      </c>
      <c r="AG68" s="87">
        <f t="shared" si="7"/>
        <v>8.4130000000000003</v>
      </c>
      <c r="AH68" s="87">
        <f t="shared" si="7"/>
        <v>19.631</v>
      </c>
      <c r="AI68" s="87">
        <f t="shared" si="7"/>
        <v>21.530999999999999</v>
      </c>
    </row>
    <row r="69" spans="1:35" ht="15" x14ac:dyDescent="0.25">
      <c r="A69" s="142" t="s">
        <v>112</v>
      </c>
      <c r="B69" s="136" t="s">
        <v>113</v>
      </c>
      <c r="C69" s="26" t="s">
        <v>114</v>
      </c>
      <c r="D69" s="27">
        <f t="shared" si="1"/>
        <v>4.2000000000000023E-2</v>
      </c>
      <c r="E69" s="29">
        <v>1E-3</v>
      </c>
      <c r="F69" s="29">
        <v>4.0000000000000001E-3</v>
      </c>
      <c r="G69" s="29">
        <v>1E-3</v>
      </c>
      <c r="H69" s="29">
        <v>1E-3</v>
      </c>
      <c r="I69" s="29">
        <v>1E-3</v>
      </c>
      <c r="J69" s="29">
        <v>1E-3</v>
      </c>
      <c r="K69" s="29">
        <v>4.0000000000000001E-3</v>
      </c>
      <c r="L69" s="29">
        <v>1E-3</v>
      </c>
      <c r="M69" s="29">
        <v>1E-3</v>
      </c>
      <c r="N69" s="29">
        <v>1E-3</v>
      </c>
      <c r="O69" s="29">
        <v>1E-3</v>
      </c>
      <c r="P69" s="29">
        <v>1E-3</v>
      </c>
      <c r="Q69" s="29">
        <v>1E-3</v>
      </c>
      <c r="R69" s="29">
        <v>1E-3</v>
      </c>
      <c r="S69" s="29">
        <v>1E-3</v>
      </c>
      <c r="T69" s="29">
        <v>1E-3</v>
      </c>
      <c r="U69" s="29">
        <v>1E-3</v>
      </c>
      <c r="V69" s="29">
        <v>1E-3</v>
      </c>
      <c r="W69" s="29">
        <v>1E-3</v>
      </c>
      <c r="X69" s="29">
        <v>1E-3</v>
      </c>
      <c r="Y69" s="29">
        <v>1E-3</v>
      </c>
      <c r="Z69" s="29">
        <v>1E-3</v>
      </c>
      <c r="AA69" s="29">
        <v>1E-3</v>
      </c>
      <c r="AB69" s="29">
        <v>1E-3</v>
      </c>
      <c r="AC69" s="29">
        <v>1E-3</v>
      </c>
      <c r="AD69" s="29">
        <v>1E-3</v>
      </c>
      <c r="AE69" s="29">
        <v>1E-3</v>
      </c>
      <c r="AF69" s="29">
        <v>1E-3</v>
      </c>
      <c r="AG69" s="29">
        <v>1E-3</v>
      </c>
      <c r="AH69" s="29">
        <v>3.0000000000000001E-3</v>
      </c>
      <c r="AI69" s="29">
        <v>4.0000000000000001E-3</v>
      </c>
    </row>
    <row r="70" spans="1:35" ht="15" x14ac:dyDescent="0.25">
      <c r="A70" s="143"/>
      <c r="B70" s="137"/>
      <c r="C70" s="26" t="s">
        <v>39</v>
      </c>
      <c r="D70" s="27">
        <f t="shared" si="1"/>
        <v>79.48</v>
      </c>
      <c r="E70" s="29">
        <v>1.89</v>
      </c>
      <c r="F70" s="29">
        <v>7.57</v>
      </c>
      <c r="G70" s="29">
        <v>1.9</v>
      </c>
      <c r="H70" s="29">
        <v>1.89</v>
      </c>
      <c r="I70" s="29">
        <v>1.89</v>
      </c>
      <c r="J70" s="29">
        <v>1.89</v>
      </c>
      <c r="K70" s="29">
        <v>7.57</v>
      </c>
      <c r="L70" s="29">
        <v>1.89</v>
      </c>
      <c r="M70" s="29">
        <v>1.89</v>
      </c>
      <c r="N70" s="29">
        <v>1.89</v>
      </c>
      <c r="O70" s="29">
        <v>1.89</v>
      </c>
      <c r="P70" s="29">
        <v>1.89</v>
      </c>
      <c r="Q70" s="29">
        <v>1.89</v>
      </c>
      <c r="R70" s="29">
        <v>1.89</v>
      </c>
      <c r="S70" s="29">
        <v>1.89</v>
      </c>
      <c r="T70" s="29">
        <v>1.89</v>
      </c>
      <c r="U70" s="29">
        <v>1.89</v>
      </c>
      <c r="V70" s="29">
        <v>1.89</v>
      </c>
      <c r="W70" s="29">
        <v>1.89</v>
      </c>
      <c r="X70" s="29">
        <v>1.89</v>
      </c>
      <c r="Y70" s="29">
        <v>1.89</v>
      </c>
      <c r="Z70" s="29">
        <v>1.89</v>
      </c>
      <c r="AA70" s="29">
        <v>1.89</v>
      </c>
      <c r="AB70" s="29">
        <v>1.89</v>
      </c>
      <c r="AC70" s="29">
        <v>1.89</v>
      </c>
      <c r="AD70" s="29">
        <v>1.89</v>
      </c>
      <c r="AE70" s="29">
        <v>1.89</v>
      </c>
      <c r="AF70" s="29">
        <v>1.89</v>
      </c>
      <c r="AG70" s="29">
        <v>1.89</v>
      </c>
      <c r="AH70" s="29">
        <v>5.7</v>
      </c>
      <c r="AI70" s="29">
        <v>7.6</v>
      </c>
    </row>
    <row r="71" spans="1:35" ht="15" x14ac:dyDescent="0.25">
      <c r="A71" s="142" t="s">
        <v>115</v>
      </c>
      <c r="B71" s="136" t="s">
        <v>116</v>
      </c>
      <c r="C71" s="26" t="s">
        <v>67</v>
      </c>
      <c r="D71" s="27">
        <f t="shared" ref="D71:D91" si="8">E71+F71+G71+H71+I71+J71+K71+L71+M71+N71+O71+P71+Q71+R71+S71+T71+U71+V71+W71+X71+Y71+Z71+AA71+AB71+AC71+AD71+AE71+AF71+AG71+AH71+AI71</f>
        <v>9.5000000000000057E-2</v>
      </c>
      <c r="E71" s="42">
        <v>1E-3</v>
      </c>
      <c r="F71" s="42">
        <v>3.0000000000000001E-3</v>
      </c>
      <c r="G71" s="42">
        <v>1E-3</v>
      </c>
      <c r="H71" s="42">
        <v>1E-3</v>
      </c>
      <c r="I71" s="42">
        <v>1E-3</v>
      </c>
      <c r="J71" s="42">
        <v>3.0000000000000001E-3</v>
      </c>
      <c r="K71" s="42">
        <v>3.0000000000000001E-3</v>
      </c>
      <c r="L71" s="42">
        <v>1E-3</v>
      </c>
      <c r="M71" s="42">
        <v>3.0000000000000001E-3</v>
      </c>
      <c r="N71" s="42">
        <v>3.0000000000000001E-3</v>
      </c>
      <c r="O71" s="42">
        <v>3.0000000000000001E-3</v>
      </c>
      <c r="P71" s="42">
        <v>3.0000000000000001E-3</v>
      </c>
      <c r="Q71" s="42">
        <v>4.0000000000000001E-3</v>
      </c>
      <c r="R71" s="42">
        <v>4.0000000000000001E-3</v>
      </c>
      <c r="S71" s="42">
        <v>4.0000000000000001E-3</v>
      </c>
      <c r="T71" s="42">
        <v>4.0000000000000001E-3</v>
      </c>
      <c r="U71" s="42">
        <v>4.0000000000000001E-3</v>
      </c>
      <c r="V71" s="42">
        <v>4.0000000000000001E-3</v>
      </c>
      <c r="W71" s="42">
        <v>4.0000000000000001E-3</v>
      </c>
      <c r="X71" s="42">
        <v>4.0000000000000001E-3</v>
      </c>
      <c r="Y71" s="42">
        <v>4.0000000000000001E-3</v>
      </c>
      <c r="Z71" s="29">
        <v>4.0000000000000001E-3</v>
      </c>
      <c r="AA71" s="42">
        <v>3.0000000000000001E-3</v>
      </c>
      <c r="AB71" s="29">
        <v>4.0000000000000001E-3</v>
      </c>
      <c r="AC71" s="42">
        <v>4.0000000000000001E-3</v>
      </c>
      <c r="AD71" s="42">
        <v>3.0000000000000001E-3</v>
      </c>
      <c r="AE71" s="42">
        <v>3.0000000000000001E-3</v>
      </c>
      <c r="AF71" s="42">
        <v>3.0000000000000001E-3</v>
      </c>
      <c r="AG71" s="42">
        <v>3.0000000000000001E-3</v>
      </c>
      <c r="AH71" s="42">
        <v>3.0000000000000001E-3</v>
      </c>
      <c r="AI71" s="42">
        <v>3.0000000000000001E-3</v>
      </c>
    </row>
    <row r="72" spans="1:35" ht="15" x14ac:dyDescent="0.25">
      <c r="A72" s="143"/>
      <c r="B72" s="137"/>
      <c r="C72" s="26" t="s">
        <v>39</v>
      </c>
      <c r="D72" s="27">
        <f t="shared" si="8"/>
        <v>125.87499999999993</v>
      </c>
      <c r="E72" s="29">
        <v>1.325</v>
      </c>
      <c r="F72" s="29">
        <v>3.9750000000000001</v>
      </c>
      <c r="G72" s="29">
        <v>1.325</v>
      </c>
      <c r="H72" s="29">
        <v>1.325</v>
      </c>
      <c r="I72" s="29">
        <v>1.325</v>
      </c>
      <c r="J72" s="29">
        <v>3.9750000000000001</v>
      </c>
      <c r="K72" s="29">
        <v>3.9750000000000001</v>
      </c>
      <c r="L72" s="29">
        <v>1.325</v>
      </c>
      <c r="M72" s="29">
        <v>3.9750000000000001</v>
      </c>
      <c r="N72" s="29">
        <v>3.9750000000000001</v>
      </c>
      <c r="O72" s="29">
        <v>3.9750000000000001</v>
      </c>
      <c r="P72" s="29">
        <v>3.9750000000000001</v>
      </c>
      <c r="Q72" s="29">
        <v>5.3</v>
      </c>
      <c r="R72" s="29">
        <v>5.3</v>
      </c>
      <c r="S72" s="29">
        <v>5.3</v>
      </c>
      <c r="T72" s="29">
        <v>5.3</v>
      </c>
      <c r="U72" s="29">
        <v>5.3</v>
      </c>
      <c r="V72" s="29">
        <v>5.3</v>
      </c>
      <c r="W72" s="29">
        <v>5.3</v>
      </c>
      <c r="X72" s="29">
        <v>5.3</v>
      </c>
      <c r="Y72" s="29">
        <v>5.3</v>
      </c>
      <c r="Z72" s="29">
        <v>5.3</v>
      </c>
      <c r="AA72" s="29">
        <v>3.9750000000000001</v>
      </c>
      <c r="AB72" s="29">
        <v>5.3</v>
      </c>
      <c r="AC72" s="29">
        <v>5.3</v>
      </c>
      <c r="AD72" s="29">
        <v>3.9750000000000001</v>
      </c>
      <c r="AE72" s="29">
        <v>3.9750000000000001</v>
      </c>
      <c r="AF72" s="29">
        <v>3.9750000000000001</v>
      </c>
      <c r="AG72" s="29">
        <v>3.9750000000000001</v>
      </c>
      <c r="AH72" s="29">
        <v>3.9750000000000001</v>
      </c>
      <c r="AI72" s="29">
        <v>3.9750000000000001</v>
      </c>
    </row>
    <row r="73" spans="1:35" ht="15" x14ac:dyDescent="0.25">
      <c r="A73" s="142" t="s">
        <v>117</v>
      </c>
      <c r="B73" s="136" t="s">
        <v>118</v>
      </c>
      <c r="C73" s="26" t="s">
        <v>67</v>
      </c>
      <c r="D73" s="27">
        <f t="shared" si="8"/>
        <v>7.1000000000000021E-2</v>
      </c>
      <c r="E73" s="29">
        <v>1E-3</v>
      </c>
      <c r="F73" s="29">
        <v>1.2E-2</v>
      </c>
      <c r="G73" s="29">
        <v>1E-3</v>
      </c>
      <c r="H73" s="29">
        <v>1E-3</v>
      </c>
      <c r="I73" s="29">
        <v>1E-3</v>
      </c>
      <c r="J73" s="29">
        <v>1E-3</v>
      </c>
      <c r="K73" s="29">
        <v>1.2E-2</v>
      </c>
      <c r="L73" s="29">
        <v>3.0000000000000001E-3</v>
      </c>
      <c r="M73" s="29">
        <v>4.0000000000000001E-3</v>
      </c>
      <c r="N73" s="29">
        <v>1E-3</v>
      </c>
      <c r="O73" s="29">
        <v>1E-3</v>
      </c>
      <c r="P73" s="29">
        <v>1E-3</v>
      </c>
      <c r="Q73" s="29">
        <v>5.0000000000000001E-3</v>
      </c>
      <c r="R73" s="29">
        <v>2E-3</v>
      </c>
      <c r="S73" s="29">
        <v>2E-3</v>
      </c>
      <c r="T73" s="29">
        <v>2E-3</v>
      </c>
      <c r="U73" s="29">
        <v>1E-3</v>
      </c>
      <c r="V73" s="29">
        <v>1E-3</v>
      </c>
      <c r="W73" s="29">
        <v>1E-3</v>
      </c>
      <c r="X73" s="29">
        <v>1E-3</v>
      </c>
      <c r="Y73" s="29">
        <v>1E-3</v>
      </c>
      <c r="Z73" s="29"/>
      <c r="AA73" s="29">
        <v>1E-3</v>
      </c>
      <c r="AB73" s="29"/>
      <c r="AC73" s="29">
        <v>1E-3</v>
      </c>
      <c r="AD73" s="29">
        <v>1E-3</v>
      </c>
      <c r="AE73" s="29">
        <v>1E-3</v>
      </c>
      <c r="AF73" s="29">
        <v>1E-3</v>
      </c>
      <c r="AG73" s="29">
        <v>1E-3</v>
      </c>
      <c r="AH73" s="29">
        <v>5.0000000000000001E-3</v>
      </c>
      <c r="AI73" s="29">
        <v>5.0000000000000001E-3</v>
      </c>
    </row>
    <row r="74" spans="1:35" ht="15" x14ac:dyDescent="0.25">
      <c r="A74" s="143"/>
      <c r="B74" s="137"/>
      <c r="C74" s="26" t="s">
        <v>39</v>
      </c>
      <c r="D74" s="27">
        <f t="shared" si="8"/>
        <v>82.100000000000009</v>
      </c>
      <c r="E74" s="29">
        <v>1.1599999999999999</v>
      </c>
      <c r="F74" s="29">
        <v>13.875999999999999</v>
      </c>
      <c r="G74" s="29">
        <v>1.1599999999999999</v>
      </c>
      <c r="H74" s="29">
        <v>1.1599999999999999</v>
      </c>
      <c r="I74" s="29">
        <v>1.1599999999999999</v>
      </c>
      <c r="J74" s="29">
        <v>1.1559999999999999</v>
      </c>
      <c r="K74" s="29">
        <v>13.875999999999999</v>
      </c>
      <c r="L74" s="29">
        <v>3.468</v>
      </c>
      <c r="M74" s="29">
        <v>4.6239999999999997</v>
      </c>
      <c r="N74" s="29">
        <v>1.1559999999999999</v>
      </c>
      <c r="O74" s="29">
        <v>1.1559999999999999</v>
      </c>
      <c r="P74" s="29">
        <v>1.1559999999999999</v>
      </c>
      <c r="Q74" s="29">
        <v>5.78</v>
      </c>
      <c r="R74" s="29">
        <v>2.3119999999999998</v>
      </c>
      <c r="S74" s="29">
        <v>2.3119999999999998</v>
      </c>
      <c r="T74" s="29">
        <v>2.3119999999999998</v>
      </c>
      <c r="U74" s="29">
        <v>1.1559999999999999</v>
      </c>
      <c r="V74" s="29">
        <v>1.1559999999999999</v>
      </c>
      <c r="W74" s="29">
        <v>1.1559999999999999</v>
      </c>
      <c r="X74" s="29">
        <v>1.1559999999999999</v>
      </c>
      <c r="Y74" s="29">
        <v>1.1559999999999999</v>
      </c>
      <c r="Z74" s="29"/>
      <c r="AA74" s="29">
        <v>1.1559999999999999</v>
      </c>
      <c r="AB74" s="29"/>
      <c r="AC74" s="29">
        <v>1.1559999999999999</v>
      </c>
      <c r="AD74" s="29">
        <v>1.1559999999999999</v>
      </c>
      <c r="AE74" s="29">
        <v>1.1559999999999999</v>
      </c>
      <c r="AF74" s="29">
        <v>1.1559999999999999</v>
      </c>
      <c r="AG74" s="29">
        <v>1.1559999999999999</v>
      </c>
      <c r="AH74" s="29">
        <v>5.78</v>
      </c>
      <c r="AI74" s="29">
        <v>5.78</v>
      </c>
    </row>
    <row r="75" spans="1:35" ht="15" x14ac:dyDescent="0.25">
      <c r="A75" s="142" t="s">
        <v>119</v>
      </c>
      <c r="B75" s="136" t="s">
        <v>120</v>
      </c>
      <c r="C75" s="26" t="s">
        <v>67</v>
      </c>
      <c r="D75" s="27">
        <f t="shared" si="8"/>
        <v>6.3000000000000028E-2</v>
      </c>
      <c r="E75" s="29">
        <v>2E-3</v>
      </c>
      <c r="F75" s="29">
        <v>1.0999999999999999E-2</v>
      </c>
      <c r="G75" s="29">
        <v>2E-3</v>
      </c>
      <c r="H75" s="29">
        <v>2E-3</v>
      </c>
      <c r="I75" s="29">
        <v>1E-3</v>
      </c>
      <c r="J75" s="29">
        <v>1E-3</v>
      </c>
      <c r="K75" s="29">
        <v>1.0999999999999999E-2</v>
      </c>
      <c r="L75" s="29">
        <v>2E-3</v>
      </c>
      <c r="M75" s="29">
        <v>1E-3</v>
      </c>
      <c r="N75" s="29">
        <v>1E-3</v>
      </c>
      <c r="O75" s="29">
        <v>1E-3</v>
      </c>
      <c r="P75" s="29">
        <v>2E-3</v>
      </c>
      <c r="Q75" s="29">
        <v>4.0000000000000001E-3</v>
      </c>
      <c r="R75" s="29">
        <v>1E-3</v>
      </c>
      <c r="S75" s="29">
        <v>1E-3</v>
      </c>
      <c r="T75" s="29">
        <v>1E-3</v>
      </c>
      <c r="U75" s="29">
        <v>1E-3</v>
      </c>
      <c r="V75" s="29">
        <v>1E-3</v>
      </c>
      <c r="W75" s="29">
        <v>1E-3</v>
      </c>
      <c r="X75" s="29">
        <v>1E-3</v>
      </c>
      <c r="Y75" s="29">
        <v>1E-3</v>
      </c>
      <c r="Z75" s="29">
        <v>1E-3</v>
      </c>
      <c r="AA75" s="29">
        <v>1E-3</v>
      </c>
      <c r="AB75" s="29">
        <v>1E-3</v>
      </c>
      <c r="AC75" s="29">
        <v>1E-3</v>
      </c>
      <c r="AD75" s="29">
        <v>1E-3</v>
      </c>
      <c r="AE75" s="29">
        <v>1E-3</v>
      </c>
      <c r="AF75" s="29">
        <v>1E-3</v>
      </c>
      <c r="AG75" s="29">
        <v>1E-3</v>
      </c>
      <c r="AH75" s="29">
        <v>3.0000000000000001E-3</v>
      </c>
      <c r="AI75" s="29">
        <v>3.0000000000000001E-3</v>
      </c>
    </row>
    <row r="76" spans="1:35" ht="15.75" customHeight="1" thickBot="1" x14ac:dyDescent="0.3">
      <c r="A76" s="154"/>
      <c r="B76" s="180"/>
      <c r="C76" s="45" t="s">
        <v>39</v>
      </c>
      <c r="D76" s="36">
        <f t="shared" si="8"/>
        <v>87.69599999999997</v>
      </c>
      <c r="E76" s="88">
        <v>2.7839999999999998</v>
      </c>
      <c r="F76" s="88">
        <v>15.311999999999999</v>
      </c>
      <c r="G76" s="88">
        <v>2.7839999999999998</v>
      </c>
      <c r="H76" s="88">
        <v>2.7839999999999998</v>
      </c>
      <c r="I76" s="88">
        <v>1.3919999999999999</v>
      </c>
      <c r="J76" s="88">
        <v>1.3919999999999999</v>
      </c>
      <c r="K76" s="88">
        <v>15.311999999999999</v>
      </c>
      <c r="L76" s="88">
        <v>2.7839999999999998</v>
      </c>
      <c r="M76" s="88">
        <v>1.3919999999999999</v>
      </c>
      <c r="N76" s="88">
        <v>1.3919999999999999</v>
      </c>
      <c r="O76" s="88">
        <v>1.3919999999999999</v>
      </c>
      <c r="P76" s="88">
        <v>2.7839999999999998</v>
      </c>
      <c r="Q76" s="88">
        <v>5.5679999999999996</v>
      </c>
      <c r="R76" s="88">
        <v>1.3919999999999999</v>
      </c>
      <c r="S76" s="88">
        <v>1.3919999999999999</v>
      </c>
      <c r="T76" s="88">
        <v>1.3919999999999999</v>
      </c>
      <c r="U76" s="88">
        <v>1.3919999999999999</v>
      </c>
      <c r="V76" s="88">
        <v>1.3919999999999999</v>
      </c>
      <c r="W76" s="88">
        <v>1.3919999999999999</v>
      </c>
      <c r="X76" s="88">
        <v>1.3919999999999999</v>
      </c>
      <c r="Y76" s="88">
        <v>1.3919999999999999</v>
      </c>
      <c r="Z76" s="88">
        <v>1.3919999999999999</v>
      </c>
      <c r="AA76" s="88">
        <v>1.3919999999999999</v>
      </c>
      <c r="AB76" s="88">
        <v>1.3919999999999999</v>
      </c>
      <c r="AC76" s="88">
        <v>1.3919999999999999</v>
      </c>
      <c r="AD76" s="88">
        <v>1.3919999999999999</v>
      </c>
      <c r="AE76" s="88">
        <v>1.3919999999999999</v>
      </c>
      <c r="AF76" s="88">
        <v>1.3919999999999999</v>
      </c>
      <c r="AG76" s="88">
        <v>1.3919999999999999</v>
      </c>
      <c r="AH76" s="88">
        <v>4.1760000000000002</v>
      </c>
      <c r="AI76" s="88">
        <v>4.1760000000000002</v>
      </c>
    </row>
    <row r="77" spans="1:35" ht="15" x14ac:dyDescent="0.25">
      <c r="A77" s="153" t="s">
        <v>121</v>
      </c>
      <c r="B77" s="161" t="s">
        <v>122</v>
      </c>
      <c r="C77" s="46" t="s">
        <v>62</v>
      </c>
      <c r="D77" s="16">
        <f t="shared" si="8"/>
        <v>26</v>
      </c>
      <c r="E77" s="39">
        <v>0</v>
      </c>
      <c r="F77" s="39">
        <v>5</v>
      </c>
      <c r="G77" s="39"/>
      <c r="H77" s="39"/>
      <c r="I77" s="39"/>
      <c r="J77" s="39">
        <v>3</v>
      </c>
      <c r="K77" s="39">
        <v>5</v>
      </c>
      <c r="L77" s="39"/>
      <c r="M77" s="39">
        <v>2</v>
      </c>
      <c r="N77" s="39">
        <v>2</v>
      </c>
      <c r="O77" s="39"/>
      <c r="P77" s="39"/>
      <c r="Q77" s="41">
        <v>2</v>
      </c>
      <c r="R77" s="41"/>
      <c r="S77" s="41"/>
      <c r="T77" s="41">
        <v>2</v>
      </c>
      <c r="U77" s="41"/>
      <c r="V77" s="41"/>
      <c r="W77" s="41"/>
      <c r="X77" s="41"/>
      <c r="Y77" s="41"/>
      <c r="Z77" s="39"/>
      <c r="AA77" s="39"/>
      <c r="AB77" s="39"/>
      <c r="AC77" s="41">
        <v>1</v>
      </c>
      <c r="AD77" s="41"/>
      <c r="AE77" s="41"/>
      <c r="AF77" s="41"/>
      <c r="AG77" s="41"/>
      <c r="AH77" s="39">
        <v>2</v>
      </c>
      <c r="AI77" s="39">
        <v>2</v>
      </c>
    </row>
    <row r="78" spans="1:35" ht="15.75" thickBot="1" x14ac:dyDescent="0.3">
      <c r="A78" s="154"/>
      <c r="B78" s="162"/>
      <c r="C78" s="48" t="s">
        <v>39</v>
      </c>
      <c r="D78" s="36">
        <f t="shared" si="8"/>
        <v>203.93500000000003</v>
      </c>
      <c r="E78" s="51">
        <v>0</v>
      </c>
      <c r="F78" s="50">
        <v>44.984999999999999</v>
      </c>
      <c r="G78" s="50"/>
      <c r="H78" s="50"/>
      <c r="I78" s="51"/>
      <c r="J78" s="50">
        <v>22.190999999999999</v>
      </c>
      <c r="K78" s="50">
        <v>40.645000000000003</v>
      </c>
      <c r="L78" s="51"/>
      <c r="M78" s="50">
        <v>14.794</v>
      </c>
      <c r="N78" s="50">
        <v>14.794</v>
      </c>
      <c r="O78" s="50"/>
      <c r="P78" s="50"/>
      <c r="Q78" s="50">
        <v>14.794</v>
      </c>
      <c r="R78" s="50"/>
      <c r="S78" s="50"/>
      <c r="T78" s="50">
        <v>14.794</v>
      </c>
      <c r="U78" s="50"/>
      <c r="V78" s="50"/>
      <c r="W78" s="50"/>
      <c r="X78" s="50"/>
      <c r="Y78" s="50"/>
      <c r="Z78" s="50"/>
      <c r="AA78" s="50"/>
      <c r="AB78" s="50"/>
      <c r="AC78" s="50">
        <v>7.35</v>
      </c>
      <c r="AD78" s="50"/>
      <c r="AE78" s="50"/>
      <c r="AF78" s="50"/>
      <c r="AG78" s="50"/>
      <c r="AH78" s="50">
        <v>14.794</v>
      </c>
      <c r="AI78" s="50">
        <v>14.794</v>
      </c>
    </row>
    <row r="79" spans="1:35" ht="15" x14ac:dyDescent="0.25">
      <c r="A79" s="153" t="s">
        <v>123</v>
      </c>
      <c r="B79" s="164" t="s">
        <v>124</v>
      </c>
      <c r="C79" s="52" t="s">
        <v>62</v>
      </c>
      <c r="D79" s="16">
        <f t="shared" si="8"/>
        <v>511</v>
      </c>
      <c r="E79" s="62">
        <v>8</v>
      </c>
      <c r="F79" s="62">
        <v>25</v>
      </c>
      <c r="G79" s="62">
        <v>12</v>
      </c>
      <c r="H79" s="62">
        <v>12</v>
      </c>
      <c r="I79" s="62">
        <v>10</v>
      </c>
      <c r="J79" s="62">
        <v>10</v>
      </c>
      <c r="K79" s="62">
        <v>25</v>
      </c>
      <c r="L79" s="62">
        <v>10</v>
      </c>
      <c r="M79" s="62">
        <v>10</v>
      </c>
      <c r="N79" s="62">
        <v>10</v>
      </c>
      <c r="O79" s="62">
        <v>15</v>
      </c>
      <c r="P79" s="62">
        <v>15</v>
      </c>
      <c r="Q79" s="62">
        <v>15</v>
      </c>
      <c r="R79" s="62">
        <v>15</v>
      </c>
      <c r="S79" s="62">
        <v>15</v>
      </c>
      <c r="T79" s="62">
        <v>15</v>
      </c>
      <c r="U79" s="62">
        <v>15</v>
      </c>
      <c r="V79" s="62">
        <v>12</v>
      </c>
      <c r="W79" s="62">
        <v>20</v>
      </c>
      <c r="X79" s="62">
        <v>10</v>
      </c>
      <c r="Y79" s="62">
        <v>15</v>
      </c>
      <c r="Z79" s="62">
        <v>46</v>
      </c>
      <c r="AA79" s="62">
        <v>15</v>
      </c>
      <c r="AB79" s="62">
        <v>46</v>
      </c>
      <c r="AC79" s="62">
        <v>10</v>
      </c>
      <c r="AD79" s="62">
        <v>15</v>
      </c>
      <c r="AE79" s="62">
        <v>15</v>
      </c>
      <c r="AF79" s="62">
        <v>15</v>
      </c>
      <c r="AG79" s="62">
        <v>15</v>
      </c>
      <c r="AH79" s="62">
        <v>20</v>
      </c>
      <c r="AI79" s="62">
        <v>20</v>
      </c>
    </row>
    <row r="80" spans="1:35" ht="15.75" thickBot="1" x14ac:dyDescent="0.3">
      <c r="A80" s="154"/>
      <c r="B80" s="174"/>
      <c r="C80" s="45" t="s">
        <v>39</v>
      </c>
      <c r="D80" s="36">
        <f t="shared" si="8"/>
        <v>608.39600000000019</v>
      </c>
      <c r="E80" s="50">
        <v>9.5250000000000004</v>
      </c>
      <c r="F80" s="50">
        <v>29.765000000000001</v>
      </c>
      <c r="G80" s="50">
        <v>14.286</v>
      </c>
      <c r="H80" s="50">
        <v>14.286</v>
      </c>
      <c r="I80" s="50">
        <v>11.904999999999999</v>
      </c>
      <c r="J80" s="50">
        <v>11.904999999999999</v>
      </c>
      <c r="K80" s="50">
        <v>29.765000000000001</v>
      </c>
      <c r="L80" s="50">
        <v>11.904999999999999</v>
      </c>
      <c r="M80" s="50">
        <v>11.904999999999999</v>
      </c>
      <c r="N80" s="50">
        <v>11.904999999999999</v>
      </c>
      <c r="O80" s="50">
        <v>17.86</v>
      </c>
      <c r="P80" s="50">
        <v>17.86</v>
      </c>
      <c r="Q80" s="50">
        <v>17.86</v>
      </c>
      <c r="R80" s="50">
        <v>17.86</v>
      </c>
      <c r="S80" s="50">
        <v>17.86</v>
      </c>
      <c r="T80" s="50">
        <v>17.86</v>
      </c>
      <c r="U80" s="50">
        <v>17.86</v>
      </c>
      <c r="V80" s="50">
        <v>14.286</v>
      </c>
      <c r="W80" s="50">
        <v>23.812000000000001</v>
      </c>
      <c r="X80" s="50">
        <v>11.904999999999999</v>
      </c>
      <c r="Y80" s="50">
        <v>17.86</v>
      </c>
      <c r="Z80" s="50">
        <v>54.765999999999998</v>
      </c>
      <c r="AA80" s="50">
        <v>17.86</v>
      </c>
      <c r="AB80" s="50">
        <v>54.765999999999998</v>
      </c>
      <c r="AC80" s="50">
        <v>11.904999999999999</v>
      </c>
      <c r="AD80" s="50">
        <v>17.86</v>
      </c>
      <c r="AE80" s="50">
        <v>17.86</v>
      </c>
      <c r="AF80" s="50">
        <v>17.86</v>
      </c>
      <c r="AG80" s="50">
        <v>17.86</v>
      </c>
      <c r="AH80" s="50">
        <v>23.812000000000001</v>
      </c>
      <c r="AI80" s="50">
        <v>23.812000000000001</v>
      </c>
    </row>
    <row r="81" spans="1:36" s="24" customFormat="1" ht="15.75" thickBot="1" x14ac:dyDescent="0.3">
      <c r="A81" s="89" t="s">
        <v>125</v>
      </c>
      <c r="B81" s="90" t="s">
        <v>126</v>
      </c>
      <c r="C81" s="91" t="s">
        <v>39</v>
      </c>
      <c r="D81" s="80">
        <f t="shared" si="8"/>
        <v>695.75600000000009</v>
      </c>
      <c r="E81" s="81">
        <f t="shared" ref="E81:AI81" si="9">E83+E85+E87</f>
        <v>8.2219999999999995</v>
      </c>
      <c r="F81" s="81">
        <f t="shared" si="9"/>
        <v>28.480999999999998</v>
      </c>
      <c r="G81" s="81">
        <f t="shared" si="9"/>
        <v>7.8359999999999994</v>
      </c>
      <c r="H81" s="81">
        <f t="shared" si="9"/>
        <v>7.8359999999999994</v>
      </c>
      <c r="I81" s="81">
        <f t="shared" si="9"/>
        <v>8.7199999999999989</v>
      </c>
      <c r="J81" s="81">
        <f t="shared" si="9"/>
        <v>32.515999999999998</v>
      </c>
      <c r="K81" s="81">
        <f t="shared" si="9"/>
        <v>26.551000000000002</v>
      </c>
      <c r="L81" s="81">
        <f t="shared" si="9"/>
        <v>11.236000000000001</v>
      </c>
      <c r="M81" s="81">
        <f t="shared" si="9"/>
        <v>7.8359999999999994</v>
      </c>
      <c r="N81" s="81">
        <f t="shared" si="9"/>
        <v>16.901</v>
      </c>
      <c r="O81" s="81">
        <f t="shared" si="9"/>
        <v>7.8359999999999994</v>
      </c>
      <c r="P81" s="81">
        <f t="shared" si="9"/>
        <v>22.567</v>
      </c>
      <c r="Q81" s="72">
        <f t="shared" si="9"/>
        <v>7.8359999999999994</v>
      </c>
      <c r="R81" s="72">
        <f t="shared" si="9"/>
        <v>13.501999999999999</v>
      </c>
      <c r="S81" s="72">
        <f t="shared" si="9"/>
        <v>21.434000000000001</v>
      </c>
      <c r="T81" s="72">
        <f t="shared" si="9"/>
        <v>37.048000000000002</v>
      </c>
      <c r="U81" s="72">
        <f t="shared" si="9"/>
        <v>13.501999999999999</v>
      </c>
      <c r="V81" s="72">
        <f t="shared" si="9"/>
        <v>37.048000000000002</v>
      </c>
      <c r="W81" s="72">
        <f t="shared" si="9"/>
        <v>21.434000000000001</v>
      </c>
      <c r="X81" s="72">
        <f t="shared" si="9"/>
        <v>7.8359999999999994</v>
      </c>
      <c r="Y81" s="72">
        <f t="shared" si="9"/>
        <v>8.9689999999999994</v>
      </c>
      <c r="Z81" s="81">
        <f>Z83+Z85+Z87</f>
        <v>81.488</v>
      </c>
      <c r="AA81" s="81">
        <f>AA83+AA85+AA87</f>
        <v>16.901</v>
      </c>
      <c r="AB81" s="81">
        <f>AB83+AB85+AB87</f>
        <v>45.228999999999999</v>
      </c>
      <c r="AC81" s="81">
        <f>AC83+AC85+AC87</f>
        <v>16.901</v>
      </c>
      <c r="AD81" s="72">
        <f t="shared" si="9"/>
        <v>21.434000000000001</v>
      </c>
      <c r="AE81" s="72">
        <f t="shared" si="9"/>
        <v>21.434000000000001</v>
      </c>
      <c r="AF81" s="72">
        <f t="shared" si="9"/>
        <v>19.166999999999998</v>
      </c>
      <c r="AG81" s="72">
        <f t="shared" si="9"/>
        <v>45.228999999999999</v>
      </c>
      <c r="AH81" s="81">
        <f t="shared" si="9"/>
        <v>51.143000000000001</v>
      </c>
      <c r="AI81" s="81">
        <f t="shared" si="9"/>
        <v>21.683</v>
      </c>
    </row>
    <row r="82" spans="1:36" s="24" customFormat="1" ht="15" x14ac:dyDescent="0.25">
      <c r="A82" s="181">
        <v>25</v>
      </c>
      <c r="B82" s="189" t="s">
        <v>127</v>
      </c>
      <c r="C82" s="92" t="s">
        <v>67</v>
      </c>
      <c r="D82" s="53">
        <f t="shared" si="8"/>
        <v>0.19800000000000012</v>
      </c>
      <c r="E82" s="54">
        <v>3.0000000000000001E-3</v>
      </c>
      <c r="F82" s="54">
        <v>7.0000000000000001E-3</v>
      </c>
      <c r="G82" s="54">
        <v>6.0000000000000001E-3</v>
      </c>
      <c r="H82" s="54">
        <v>6.0000000000000001E-3</v>
      </c>
      <c r="I82" s="54">
        <v>5.0000000000000001E-3</v>
      </c>
      <c r="J82" s="54">
        <v>5.0000000000000001E-3</v>
      </c>
      <c r="K82" s="54">
        <v>2.1999999999999999E-2</v>
      </c>
      <c r="L82" s="54">
        <v>6.0000000000000001E-3</v>
      </c>
      <c r="M82" s="54">
        <v>6.0000000000000001E-3</v>
      </c>
      <c r="N82" s="54">
        <v>6.0000000000000001E-3</v>
      </c>
      <c r="O82" s="54">
        <v>6.0000000000000001E-3</v>
      </c>
      <c r="P82" s="54">
        <v>6.0000000000000001E-3</v>
      </c>
      <c r="Q82" s="54">
        <v>6.0000000000000001E-3</v>
      </c>
      <c r="R82" s="54">
        <v>6.0000000000000001E-3</v>
      </c>
      <c r="S82" s="54">
        <v>6.0000000000000001E-3</v>
      </c>
      <c r="T82" s="54">
        <v>5.0000000000000001E-3</v>
      </c>
      <c r="U82" s="54">
        <v>6.0000000000000001E-3</v>
      </c>
      <c r="V82" s="54">
        <v>5.0000000000000001E-3</v>
      </c>
      <c r="W82" s="54">
        <v>6.0000000000000001E-3</v>
      </c>
      <c r="X82" s="54">
        <v>6.0000000000000001E-3</v>
      </c>
      <c r="Y82" s="54">
        <v>6.0000000000000001E-3</v>
      </c>
      <c r="Z82" s="54">
        <v>6.0000000000000001E-3</v>
      </c>
      <c r="AA82" s="54">
        <v>6.0000000000000001E-3</v>
      </c>
      <c r="AB82" s="54">
        <v>6.0000000000000001E-3</v>
      </c>
      <c r="AC82" s="54">
        <v>6.0000000000000001E-3</v>
      </c>
      <c r="AD82" s="54">
        <v>6.0000000000000001E-3</v>
      </c>
      <c r="AE82" s="54">
        <v>6.0000000000000001E-3</v>
      </c>
      <c r="AF82" s="54">
        <v>6.0000000000000001E-3</v>
      </c>
      <c r="AG82" s="54">
        <v>6.0000000000000001E-3</v>
      </c>
      <c r="AH82" s="54">
        <v>7.0000000000000001E-3</v>
      </c>
      <c r="AI82" s="54">
        <v>7.0000000000000001E-3</v>
      </c>
    </row>
    <row r="83" spans="1:36" s="24" customFormat="1" ht="15.75" thickBot="1" x14ac:dyDescent="0.3">
      <c r="A83" s="182"/>
      <c r="B83" s="190"/>
      <c r="C83" s="93" t="s">
        <v>39</v>
      </c>
      <c r="D83" s="36">
        <f t="shared" si="8"/>
        <v>49.302000000000007</v>
      </c>
      <c r="E83" s="49">
        <v>0.747</v>
      </c>
      <c r="F83" s="49">
        <v>1.7430000000000001</v>
      </c>
      <c r="G83" s="49">
        <v>1.494</v>
      </c>
      <c r="H83" s="49">
        <v>1.494</v>
      </c>
      <c r="I83" s="49">
        <v>1.2450000000000001</v>
      </c>
      <c r="J83" s="49">
        <v>1.2450000000000001</v>
      </c>
      <c r="K83" s="49">
        <v>5.4779999999999998</v>
      </c>
      <c r="L83" s="49">
        <v>1.494</v>
      </c>
      <c r="M83" s="49">
        <v>1.494</v>
      </c>
      <c r="N83" s="49">
        <v>1.494</v>
      </c>
      <c r="O83" s="49">
        <v>1.494</v>
      </c>
      <c r="P83" s="49">
        <v>1.494</v>
      </c>
      <c r="Q83" s="49">
        <v>1.494</v>
      </c>
      <c r="R83" s="49">
        <v>1.494</v>
      </c>
      <c r="S83" s="49">
        <v>1.494</v>
      </c>
      <c r="T83" s="49">
        <v>1.2450000000000001</v>
      </c>
      <c r="U83" s="49">
        <v>1.494</v>
      </c>
      <c r="V83" s="49">
        <v>1.2450000000000001</v>
      </c>
      <c r="W83" s="49">
        <v>1.494</v>
      </c>
      <c r="X83" s="49">
        <v>1.494</v>
      </c>
      <c r="Y83" s="49">
        <v>1.494</v>
      </c>
      <c r="Z83" s="49">
        <v>1.494</v>
      </c>
      <c r="AA83" s="49">
        <v>1.494</v>
      </c>
      <c r="AB83" s="49">
        <v>1.494</v>
      </c>
      <c r="AC83" s="49">
        <v>1.494</v>
      </c>
      <c r="AD83" s="49">
        <v>1.494</v>
      </c>
      <c r="AE83" s="49">
        <v>1.494</v>
      </c>
      <c r="AF83" s="49">
        <v>1.494</v>
      </c>
      <c r="AG83" s="49">
        <v>1.494</v>
      </c>
      <c r="AH83" s="49">
        <v>1.7430000000000001</v>
      </c>
      <c r="AI83" s="49">
        <v>1.7430000000000001</v>
      </c>
    </row>
    <row r="84" spans="1:36" s="24" customFormat="1" ht="15" customHeight="1" x14ac:dyDescent="0.25">
      <c r="A84" s="181">
        <v>26</v>
      </c>
      <c r="B84" s="183" t="s">
        <v>128</v>
      </c>
      <c r="C84" s="94" t="s">
        <v>62</v>
      </c>
      <c r="D84" s="16">
        <f t="shared" si="8"/>
        <v>459</v>
      </c>
      <c r="E84" s="39">
        <v>3</v>
      </c>
      <c r="F84" s="39">
        <v>20</v>
      </c>
      <c r="G84" s="39">
        <v>2</v>
      </c>
      <c r="H84" s="39">
        <v>2</v>
      </c>
      <c r="I84" s="39">
        <v>3</v>
      </c>
      <c r="J84" s="39">
        <v>24</v>
      </c>
      <c r="K84" s="39">
        <v>15</v>
      </c>
      <c r="L84" s="39">
        <v>5</v>
      </c>
      <c r="M84" s="39">
        <v>2</v>
      </c>
      <c r="N84" s="39">
        <v>10</v>
      </c>
      <c r="O84" s="39">
        <v>2</v>
      </c>
      <c r="P84" s="39">
        <v>15</v>
      </c>
      <c r="Q84" s="41">
        <v>2</v>
      </c>
      <c r="R84" s="41">
        <v>7</v>
      </c>
      <c r="S84" s="41">
        <v>14</v>
      </c>
      <c r="T84" s="41">
        <v>28</v>
      </c>
      <c r="U84" s="41">
        <v>7</v>
      </c>
      <c r="V84" s="41">
        <v>28</v>
      </c>
      <c r="W84" s="41">
        <v>14</v>
      </c>
      <c r="X84" s="41">
        <v>2</v>
      </c>
      <c r="Y84" s="41">
        <v>3</v>
      </c>
      <c r="Z84" s="39">
        <v>67</v>
      </c>
      <c r="AA84" s="39">
        <v>10</v>
      </c>
      <c r="AB84" s="39">
        <v>35</v>
      </c>
      <c r="AC84" s="39">
        <v>10</v>
      </c>
      <c r="AD84" s="41">
        <v>14</v>
      </c>
      <c r="AE84" s="41">
        <v>14</v>
      </c>
      <c r="AF84" s="41">
        <v>12</v>
      </c>
      <c r="AG84" s="41">
        <v>35</v>
      </c>
      <c r="AH84" s="39">
        <v>40</v>
      </c>
      <c r="AI84" s="39">
        <v>14</v>
      </c>
    </row>
    <row r="85" spans="1:36" s="24" customFormat="1" ht="15.75" thickBot="1" x14ac:dyDescent="0.3">
      <c r="A85" s="182"/>
      <c r="B85" s="184"/>
      <c r="C85" s="95" t="s">
        <v>39</v>
      </c>
      <c r="D85" s="36">
        <f t="shared" si="8"/>
        <v>520.09799999999996</v>
      </c>
      <c r="E85" s="50">
        <v>3.399</v>
      </c>
      <c r="F85" s="50">
        <v>22.661999999999999</v>
      </c>
      <c r="G85" s="50">
        <v>2.266</v>
      </c>
      <c r="H85" s="50">
        <v>2.266</v>
      </c>
      <c r="I85" s="50">
        <v>3.399</v>
      </c>
      <c r="J85" s="50">
        <v>27.195</v>
      </c>
      <c r="K85" s="50">
        <v>16.997</v>
      </c>
      <c r="L85" s="50">
        <v>5.6660000000000004</v>
      </c>
      <c r="M85" s="50">
        <v>2.266</v>
      </c>
      <c r="N85" s="50">
        <v>11.331</v>
      </c>
      <c r="O85" s="50">
        <v>2.266</v>
      </c>
      <c r="P85" s="50">
        <v>16.997</v>
      </c>
      <c r="Q85" s="50">
        <v>2.266</v>
      </c>
      <c r="R85" s="50">
        <v>7.9320000000000004</v>
      </c>
      <c r="S85" s="50">
        <v>15.864000000000001</v>
      </c>
      <c r="T85" s="50">
        <v>31.727</v>
      </c>
      <c r="U85" s="50">
        <v>7.9320000000000004</v>
      </c>
      <c r="V85" s="50">
        <v>31.727</v>
      </c>
      <c r="W85" s="50">
        <v>15.864000000000001</v>
      </c>
      <c r="X85" s="50">
        <v>2.266</v>
      </c>
      <c r="Y85" s="50">
        <v>3.399</v>
      </c>
      <c r="Z85" s="50">
        <v>75.918000000000006</v>
      </c>
      <c r="AA85" s="50">
        <v>11.331</v>
      </c>
      <c r="AB85" s="50">
        <v>39.658999999999999</v>
      </c>
      <c r="AC85" s="50">
        <v>11.331</v>
      </c>
      <c r="AD85" s="50">
        <v>15.864000000000001</v>
      </c>
      <c r="AE85" s="50">
        <v>15.864000000000001</v>
      </c>
      <c r="AF85" s="29">
        <v>13.597</v>
      </c>
      <c r="AG85" s="50">
        <v>39.658999999999999</v>
      </c>
      <c r="AH85" s="50">
        <v>45.323999999999998</v>
      </c>
      <c r="AI85" s="50">
        <v>15.864000000000001</v>
      </c>
    </row>
    <row r="86" spans="1:36" s="24" customFormat="1" ht="15" x14ac:dyDescent="0.25">
      <c r="A86" s="185" t="s">
        <v>129</v>
      </c>
      <c r="B86" s="187" t="s">
        <v>130</v>
      </c>
      <c r="C86" s="92" t="s">
        <v>62</v>
      </c>
      <c r="D86" s="16">
        <f t="shared" si="8"/>
        <v>31</v>
      </c>
      <c r="E86" s="39">
        <v>1</v>
      </c>
      <c r="F86" s="39">
        <v>1</v>
      </c>
      <c r="G86" s="39">
        <v>1</v>
      </c>
      <c r="H86" s="39">
        <v>1</v>
      </c>
      <c r="I86" s="39">
        <v>1</v>
      </c>
      <c r="J86" s="39">
        <v>1</v>
      </c>
      <c r="K86" s="39">
        <v>1</v>
      </c>
      <c r="L86" s="39">
        <v>1</v>
      </c>
      <c r="M86" s="39">
        <v>1</v>
      </c>
      <c r="N86" s="39">
        <v>1</v>
      </c>
      <c r="O86" s="39">
        <v>1</v>
      </c>
      <c r="P86" s="39">
        <v>1</v>
      </c>
      <c r="Q86" s="39">
        <v>1</v>
      </c>
      <c r="R86" s="39">
        <v>1</v>
      </c>
      <c r="S86" s="39">
        <v>1</v>
      </c>
      <c r="T86" s="39">
        <v>1</v>
      </c>
      <c r="U86" s="39">
        <v>1</v>
      </c>
      <c r="V86" s="39">
        <v>1</v>
      </c>
      <c r="W86" s="39">
        <v>1</v>
      </c>
      <c r="X86" s="39">
        <v>1</v>
      </c>
      <c r="Y86" s="39">
        <v>1</v>
      </c>
      <c r="Z86" s="39">
        <v>1</v>
      </c>
      <c r="AA86" s="39">
        <v>1</v>
      </c>
      <c r="AB86" s="39">
        <v>1</v>
      </c>
      <c r="AC86" s="39">
        <v>1</v>
      </c>
      <c r="AD86" s="39">
        <v>1</v>
      </c>
      <c r="AE86" s="39">
        <v>1</v>
      </c>
      <c r="AF86" s="39">
        <v>1</v>
      </c>
      <c r="AG86" s="39">
        <v>1</v>
      </c>
      <c r="AH86" s="39">
        <v>1</v>
      </c>
      <c r="AI86" s="39">
        <v>1</v>
      </c>
      <c r="AJ86" s="39"/>
    </row>
    <row r="87" spans="1:36" s="24" customFormat="1" ht="15.75" thickBot="1" x14ac:dyDescent="0.3">
      <c r="A87" s="186"/>
      <c r="B87" s="188"/>
      <c r="C87" s="93" t="s">
        <v>39</v>
      </c>
      <c r="D87" s="36">
        <f t="shared" si="8"/>
        <v>126.3559999999999</v>
      </c>
      <c r="E87" s="50">
        <v>4.0759999999999996</v>
      </c>
      <c r="F87" s="50">
        <v>4.0759999999999996</v>
      </c>
      <c r="G87" s="50">
        <v>4.0759999999999996</v>
      </c>
      <c r="H87" s="50">
        <v>4.0759999999999996</v>
      </c>
      <c r="I87" s="50">
        <v>4.0759999999999996</v>
      </c>
      <c r="J87" s="50">
        <v>4.0759999999999996</v>
      </c>
      <c r="K87" s="50">
        <v>4.0759999999999996</v>
      </c>
      <c r="L87" s="50">
        <v>4.0759999999999996</v>
      </c>
      <c r="M87" s="50">
        <v>4.0759999999999996</v>
      </c>
      <c r="N87" s="50">
        <v>4.0759999999999996</v>
      </c>
      <c r="O87" s="50">
        <v>4.0759999999999996</v>
      </c>
      <c r="P87" s="50">
        <v>4.0759999999999996</v>
      </c>
      <c r="Q87" s="50">
        <v>4.0759999999999996</v>
      </c>
      <c r="R87" s="50">
        <v>4.0759999999999996</v>
      </c>
      <c r="S87" s="50">
        <v>4.0759999999999996</v>
      </c>
      <c r="T87" s="50">
        <v>4.0759999999999996</v>
      </c>
      <c r="U87" s="50">
        <v>4.0759999999999996</v>
      </c>
      <c r="V87" s="50">
        <v>4.0759999999999996</v>
      </c>
      <c r="W87" s="50">
        <v>4.0759999999999996</v>
      </c>
      <c r="X87" s="50">
        <v>4.0759999999999996</v>
      </c>
      <c r="Y87" s="50">
        <v>4.0759999999999996</v>
      </c>
      <c r="Z87" s="50">
        <v>4.0759999999999996</v>
      </c>
      <c r="AA87" s="50">
        <v>4.0759999999999996</v>
      </c>
      <c r="AB87" s="50">
        <v>4.0759999999999996</v>
      </c>
      <c r="AC87" s="50">
        <v>4.0759999999999996</v>
      </c>
      <c r="AD87" s="50">
        <v>4.0759999999999996</v>
      </c>
      <c r="AE87" s="50">
        <v>4.0759999999999996</v>
      </c>
      <c r="AF87" s="50">
        <v>4.0759999999999996</v>
      </c>
      <c r="AG87" s="50">
        <v>4.0759999999999996</v>
      </c>
      <c r="AH87" s="50">
        <v>4.0759999999999996</v>
      </c>
      <c r="AI87" s="50">
        <v>4.0759999999999996</v>
      </c>
      <c r="AJ87" s="50"/>
    </row>
    <row r="88" spans="1:36" s="24" customFormat="1" ht="33.6" customHeight="1" thickBot="1" x14ac:dyDescent="0.25">
      <c r="A88" s="89" t="s">
        <v>131</v>
      </c>
      <c r="B88" s="96" t="s">
        <v>132</v>
      </c>
      <c r="C88" s="97" t="s">
        <v>39</v>
      </c>
      <c r="D88" s="98">
        <f t="shared" si="8"/>
        <v>0</v>
      </c>
      <c r="E88" s="98">
        <f t="shared" ref="E88:P88" si="10">E89+E90</f>
        <v>0</v>
      </c>
      <c r="F88" s="98">
        <f t="shared" si="10"/>
        <v>0</v>
      </c>
      <c r="G88" s="98">
        <f t="shared" si="10"/>
        <v>0</v>
      </c>
      <c r="H88" s="98">
        <f t="shared" si="10"/>
        <v>0</v>
      </c>
      <c r="I88" s="98">
        <f t="shared" si="10"/>
        <v>0</v>
      </c>
      <c r="J88" s="98">
        <f t="shared" si="10"/>
        <v>0</v>
      </c>
      <c r="K88" s="98">
        <f t="shared" si="10"/>
        <v>0</v>
      </c>
      <c r="L88" s="98">
        <f t="shared" si="10"/>
        <v>0</v>
      </c>
      <c r="M88" s="98">
        <f t="shared" si="10"/>
        <v>0</v>
      </c>
      <c r="N88" s="98">
        <f t="shared" si="10"/>
        <v>0</v>
      </c>
      <c r="O88" s="98">
        <f t="shared" si="10"/>
        <v>0</v>
      </c>
      <c r="P88" s="98">
        <f t="shared" si="10"/>
        <v>0</v>
      </c>
      <c r="Q88" s="99">
        <f>Q89</f>
        <v>0</v>
      </c>
      <c r="R88" s="99">
        <f>R89</f>
        <v>0</v>
      </c>
      <c r="S88" s="100">
        <f t="shared" ref="S88:AI88" si="11">S89+S90</f>
        <v>0</v>
      </c>
      <c r="T88" s="100">
        <f t="shared" si="11"/>
        <v>0</v>
      </c>
      <c r="U88" s="100">
        <f t="shared" si="11"/>
        <v>0</v>
      </c>
      <c r="V88" s="100">
        <f t="shared" si="11"/>
        <v>0</v>
      </c>
      <c r="W88" s="100">
        <f t="shared" si="11"/>
        <v>0</v>
      </c>
      <c r="X88" s="100">
        <f t="shared" si="11"/>
        <v>0</v>
      </c>
      <c r="Y88" s="100">
        <f t="shared" si="11"/>
        <v>0</v>
      </c>
      <c r="Z88" s="98">
        <f>Z89+Z90</f>
        <v>0</v>
      </c>
      <c r="AA88" s="98">
        <f>AA89+AA90</f>
        <v>0</v>
      </c>
      <c r="AB88" s="98">
        <f>AB89+AB90</f>
        <v>0</v>
      </c>
      <c r="AC88" s="98">
        <f>AC89+AC90</f>
        <v>0</v>
      </c>
      <c r="AD88" s="98">
        <f t="shared" si="11"/>
        <v>0</v>
      </c>
      <c r="AE88" s="98">
        <f t="shared" si="11"/>
        <v>0</v>
      </c>
      <c r="AF88" s="98">
        <f t="shared" si="11"/>
        <v>0</v>
      </c>
      <c r="AG88" s="98">
        <f t="shared" si="11"/>
        <v>0</v>
      </c>
      <c r="AH88" s="98">
        <f t="shared" si="11"/>
        <v>0</v>
      </c>
      <c r="AI88" s="98">
        <f t="shared" si="11"/>
        <v>0</v>
      </c>
    </row>
    <row r="89" spans="1:36" s="24" customFormat="1" ht="15.75" thickBot="1" x14ac:dyDescent="0.3">
      <c r="A89" s="101" t="s">
        <v>133</v>
      </c>
      <c r="B89" s="102" t="s">
        <v>134</v>
      </c>
      <c r="C89" s="103" t="s">
        <v>39</v>
      </c>
      <c r="D89" s="104">
        <f t="shared" si="8"/>
        <v>0</v>
      </c>
      <c r="E89" s="105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105">
        <v>0</v>
      </c>
      <c r="R89" s="105">
        <v>0</v>
      </c>
      <c r="S89" s="105">
        <v>0</v>
      </c>
      <c r="T89" s="105">
        <v>0</v>
      </c>
      <c r="U89" s="105">
        <v>0</v>
      </c>
      <c r="V89" s="105">
        <v>0</v>
      </c>
      <c r="W89" s="105">
        <v>0</v>
      </c>
      <c r="X89" s="105">
        <v>0</v>
      </c>
      <c r="Y89" s="105">
        <v>0</v>
      </c>
      <c r="Z89" s="106">
        <v>0</v>
      </c>
      <c r="AA89" s="106">
        <v>0</v>
      </c>
      <c r="AB89" s="106"/>
      <c r="AC89" s="106"/>
      <c r="AD89" s="105">
        <v>0</v>
      </c>
      <c r="AE89" s="105">
        <v>0</v>
      </c>
      <c r="AF89" s="105">
        <v>0</v>
      </c>
      <c r="AG89" s="105">
        <v>0</v>
      </c>
      <c r="AH89" s="106">
        <v>0</v>
      </c>
      <c r="AI89" s="106">
        <v>0</v>
      </c>
    </row>
    <row r="90" spans="1:36" s="24" customFormat="1" ht="15.75" thickBot="1" x14ac:dyDescent="0.3">
      <c r="A90" s="101" t="s">
        <v>135</v>
      </c>
      <c r="B90" s="102" t="s">
        <v>136</v>
      </c>
      <c r="C90" s="107" t="s">
        <v>39</v>
      </c>
      <c r="D90" s="104">
        <f t="shared" si="8"/>
        <v>0</v>
      </c>
      <c r="E90" s="108">
        <v>0</v>
      </c>
      <c r="F90" s="108">
        <v>0</v>
      </c>
      <c r="G90" s="108">
        <v>0</v>
      </c>
      <c r="H90" s="108">
        <v>0</v>
      </c>
      <c r="I90" s="108">
        <v>0</v>
      </c>
      <c r="J90" s="108">
        <v>0</v>
      </c>
      <c r="K90" s="109">
        <v>0</v>
      </c>
      <c r="L90" s="108">
        <v>0</v>
      </c>
      <c r="M90" s="108">
        <v>0</v>
      </c>
      <c r="N90" s="108">
        <v>0</v>
      </c>
      <c r="O90" s="108">
        <v>0</v>
      </c>
      <c r="P90" s="108">
        <v>0</v>
      </c>
      <c r="Q90" s="110">
        <v>0</v>
      </c>
      <c r="R90" s="110">
        <v>0</v>
      </c>
      <c r="S90" s="110">
        <v>0</v>
      </c>
      <c r="T90" s="110"/>
      <c r="U90" s="110"/>
      <c r="V90" s="110"/>
      <c r="W90" s="111">
        <v>0</v>
      </c>
      <c r="X90" s="110"/>
      <c r="Y90" s="110"/>
      <c r="Z90" s="112">
        <v>0</v>
      </c>
      <c r="AA90" s="112">
        <v>0</v>
      </c>
      <c r="AB90" s="112"/>
      <c r="AC90" s="112"/>
      <c r="AD90" s="110">
        <v>0</v>
      </c>
      <c r="AE90" s="110"/>
      <c r="AF90" s="110">
        <v>0</v>
      </c>
      <c r="AG90" s="110">
        <v>0</v>
      </c>
      <c r="AH90" s="112">
        <v>0</v>
      </c>
      <c r="AI90" s="112">
        <v>0</v>
      </c>
    </row>
    <row r="91" spans="1:36" s="24" customFormat="1" ht="15.75" thickBot="1" x14ac:dyDescent="0.3">
      <c r="A91" s="79" t="s">
        <v>137</v>
      </c>
      <c r="B91" s="113" t="s">
        <v>138</v>
      </c>
      <c r="C91" s="12" t="s">
        <v>39</v>
      </c>
      <c r="D91" s="114">
        <f t="shared" si="8"/>
        <v>1307.537</v>
      </c>
      <c r="E91" s="82">
        <v>15.8</v>
      </c>
      <c r="F91" s="82">
        <f>84.86+40.99</f>
        <v>125.85</v>
      </c>
      <c r="G91" s="82">
        <v>13.8</v>
      </c>
      <c r="H91" s="82">
        <v>13.8</v>
      </c>
      <c r="I91" s="82">
        <v>8.3000000000000007</v>
      </c>
      <c r="J91" s="82">
        <v>11.8</v>
      </c>
      <c r="K91" s="82">
        <v>51</v>
      </c>
      <c r="L91" s="82">
        <v>10.36</v>
      </c>
      <c r="M91" s="82">
        <v>15.2</v>
      </c>
      <c r="N91" s="82">
        <v>8.1999999999999993</v>
      </c>
      <c r="O91" s="82">
        <v>23.15</v>
      </c>
      <c r="P91" s="82">
        <v>35.1</v>
      </c>
      <c r="Q91" s="82">
        <v>40.299999999999997</v>
      </c>
      <c r="R91" s="82">
        <v>26.54</v>
      </c>
      <c r="S91" s="82">
        <v>26.9</v>
      </c>
      <c r="T91" s="82">
        <v>26.8</v>
      </c>
      <c r="U91" s="82">
        <v>27</v>
      </c>
      <c r="V91" s="82">
        <v>27</v>
      </c>
      <c r="W91" s="82">
        <v>34.6</v>
      </c>
      <c r="X91" s="82">
        <v>35.200000000000003</v>
      </c>
      <c r="Y91" s="82">
        <v>33</v>
      </c>
      <c r="Z91" s="82">
        <v>205.45</v>
      </c>
      <c r="AA91" s="82">
        <v>28.3</v>
      </c>
      <c r="AB91" s="82">
        <f>180.4+51.037</f>
        <v>231.43700000000001</v>
      </c>
      <c r="AC91" s="82">
        <v>25.5</v>
      </c>
      <c r="AD91" s="82">
        <v>25.55</v>
      </c>
      <c r="AE91" s="82">
        <v>33.9</v>
      </c>
      <c r="AF91" s="82">
        <v>31.6</v>
      </c>
      <c r="AG91" s="82">
        <v>18.5</v>
      </c>
      <c r="AH91" s="82">
        <v>46.8</v>
      </c>
      <c r="AI91" s="82">
        <v>50.8</v>
      </c>
    </row>
    <row r="92" spans="1:36" s="24" customFormat="1" ht="15.75" thickBot="1" x14ac:dyDescent="0.3">
      <c r="A92" s="115"/>
      <c r="B92" s="116" t="s">
        <v>139</v>
      </c>
      <c r="C92" s="117" t="s">
        <v>39</v>
      </c>
      <c r="D92" s="80">
        <f>E92+F92+G92+H92+I92+J92+K92+L92+M92+N92+O92+P92+Q92+R92+S92+T92+U92+V92+W92+X92+Y92+Z92+AA92+AB92+AC92+AD92+AE92+AF92+AG92+AH92+AI92</f>
        <v>11556.999999999998</v>
      </c>
      <c r="E92" s="118">
        <f t="shared" ref="E92:AG92" si="12">E5+E66+E81+E88+E91</f>
        <v>66.956000000000003</v>
      </c>
      <c r="F92" s="118">
        <f t="shared" si="12"/>
        <v>790.32899999999995</v>
      </c>
      <c r="G92" s="118">
        <f t="shared" si="12"/>
        <v>44.414999999999999</v>
      </c>
      <c r="H92" s="118">
        <f t="shared" si="12"/>
        <v>89.10499999999999</v>
      </c>
      <c r="I92" s="118">
        <f t="shared" si="12"/>
        <v>157.386</v>
      </c>
      <c r="J92" s="118">
        <f t="shared" si="12"/>
        <v>342.22</v>
      </c>
      <c r="K92" s="118">
        <f t="shared" si="12"/>
        <v>198.86500000000001</v>
      </c>
      <c r="L92" s="118">
        <f t="shared" si="12"/>
        <v>126.22200000000001</v>
      </c>
      <c r="M92" s="118">
        <f t="shared" si="12"/>
        <v>481.27600000000001</v>
      </c>
      <c r="N92" s="118">
        <f t="shared" si="12"/>
        <v>62.86</v>
      </c>
      <c r="O92" s="118">
        <f t="shared" si="12"/>
        <v>59.905999999999999</v>
      </c>
      <c r="P92" s="118">
        <f t="shared" si="12"/>
        <v>464.31600000000003</v>
      </c>
      <c r="Q92" s="118">
        <f t="shared" si="12"/>
        <v>911.1389999999999</v>
      </c>
      <c r="R92" s="118">
        <f t="shared" si="12"/>
        <v>306.71700000000004</v>
      </c>
      <c r="S92" s="118">
        <f t="shared" si="12"/>
        <v>237.83500000000001</v>
      </c>
      <c r="T92" s="118">
        <f t="shared" si="12"/>
        <v>257.81700000000001</v>
      </c>
      <c r="U92" s="118">
        <f t="shared" si="12"/>
        <v>376.09699999999998</v>
      </c>
      <c r="V92" s="118">
        <f t="shared" si="12"/>
        <v>237.16900000000001</v>
      </c>
      <c r="W92" s="118">
        <f t="shared" si="12"/>
        <v>399.13100000000003</v>
      </c>
      <c r="X92" s="118">
        <f t="shared" si="12"/>
        <v>67.325999999999993</v>
      </c>
      <c r="Y92" s="118">
        <f t="shared" si="12"/>
        <v>259.69200000000001</v>
      </c>
      <c r="Z92" s="118">
        <f>Z5+Z66+Z81+Z88+Z91</f>
        <v>1835.5220000000002</v>
      </c>
      <c r="AA92" s="118">
        <f>AA5+AA66+AA81+AA88+AA91</f>
        <v>116.496</v>
      </c>
      <c r="AB92" s="118">
        <f>AB5+AB66+AB81+AB88+AB91</f>
        <v>1386.5</v>
      </c>
      <c r="AC92" s="118">
        <f>AC5+AC66+AC81+AC88+AC91</f>
        <v>336.24099999999999</v>
      </c>
      <c r="AD92" s="118">
        <f t="shared" si="12"/>
        <v>370.87900000000008</v>
      </c>
      <c r="AE92" s="118">
        <f t="shared" si="12"/>
        <v>82.931999999999988</v>
      </c>
      <c r="AF92" s="118">
        <f t="shared" si="12"/>
        <v>246.98699999999999</v>
      </c>
      <c r="AG92" s="118">
        <f t="shared" si="12"/>
        <v>415.47</v>
      </c>
      <c r="AH92" s="118">
        <f>AH5+AH66+AH81+AH88+AH91</f>
        <v>664.02699999999993</v>
      </c>
      <c r="AI92" s="118">
        <f>AI5+AI66+AI81+AI88+AI91</f>
        <v>165.16699999999997</v>
      </c>
    </row>
    <row r="93" spans="1:36" x14ac:dyDescent="0.2">
      <c r="R93" s="119"/>
    </row>
  </sheetData>
  <mergeCells count="79">
    <mergeCell ref="A84:A85"/>
    <mergeCell ref="B84:B85"/>
    <mergeCell ref="A86:A87"/>
    <mergeCell ref="B86:B87"/>
    <mergeCell ref="A77:A78"/>
    <mergeCell ref="B77:B78"/>
    <mergeCell ref="A79:A80"/>
    <mergeCell ref="B79:B80"/>
    <mergeCell ref="A82:A83"/>
    <mergeCell ref="B82:B83"/>
    <mergeCell ref="A71:A72"/>
    <mergeCell ref="B71:B72"/>
    <mergeCell ref="A73:A74"/>
    <mergeCell ref="B73:B74"/>
    <mergeCell ref="A75:A76"/>
    <mergeCell ref="B75:B76"/>
    <mergeCell ref="A69:A70"/>
    <mergeCell ref="B69:B70"/>
    <mergeCell ref="A56:A57"/>
    <mergeCell ref="B56:B57"/>
    <mergeCell ref="A58:A59"/>
    <mergeCell ref="B58:B59"/>
    <mergeCell ref="A60:A61"/>
    <mergeCell ref="B60:B61"/>
    <mergeCell ref="A62:A63"/>
    <mergeCell ref="B62:B63"/>
    <mergeCell ref="B64:B65"/>
    <mergeCell ref="A67:A68"/>
    <mergeCell ref="B67:B68"/>
    <mergeCell ref="A50:A51"/>
    <mergeCell ref="B50:B51"/>
    <mergeCell ref="A52:A53"/>
    <mergeCell ref="B52:B53"/>
    <mergeCell ref="A54:A55"/>
    <mergeCell ref="B54:B55"/>
    <mergeCell ref="A44:A45"/>
    <mergeCell ref="B44:B45"/>
    <mergeCell ref="A46:A47"/>
    <mergeCell ref="B46:B47"/>
    <mergeCell ref="A48:A49"/>
    <mergeCell ref="B48:B49"/>
    <mergeCell ref="A38:A39"/>
    <mergeCell ref="B38:B39"/>
    <mergeCell ref="A40:A41"/>
    <mergeCell ref="B40:B41"/>
    <mergeCell ref="A42:A43"/>
    <mergeCell ref="B42:B43"/>
    <mergeCell ref="A32:A33"/>
    <mergeCell ref="B32:B33"/>
    <mergeCell ref="A34:A35"/>
    <mergeCell ref="B34:B35"/>
    <mergeCell ref="A36:A37"/>
    <mergeCell ref="B36:B37"/>
    <mergeCell ref="A25:A26"/>
    <mergeCell ref="B25:B26"/>
    <mergeCell ref="A27:A28"/>
    <mergeCell ref="B27:B28"/>
    <mergeCell ref="A29:A31"/>
    <mergeCell ref="B29:B31"/>
    <mergeCell ref="A18:A19"/>
    <mergeCell ref="B18:B19"/>
    <mergeCell ref="A20:A21"/>
    <mergeCell ref="B20:B21"/>
    <mergeCell ref="A22:A23"/>
    <mergeCell ref="B22:B23"/>
    <mergeCell ref="A11:A12"/>
    <mergeCell ref="B11:B12"/>
    <mergeCell ref="A14:A15"/>
    <mergeCell ref="B14:B15"/>
    <mergeCell ref="A16:A17"/>
    <mergeCell ref="B16:B17"/>
    <mergeCell ref="A9:A10"/>
    <mergeCell ref="B9:B10"/>
    <mergeCell ref="AI3:AI4"/>
    <mergeCell ref="A3:A4"/>
    <mergeCell ref="B3:B4"/>
    <mergeCell ref="C3:C4"/>
    <mergeCell ref="D3:D4"/>
    <mergeCell ref="A6:A8"/>
  </mergeCells>
  <pageMargins left="0.19685039370078741" right="0.11811023622047245" top="0.19685039370078741" bottom="0.15748031496062992" header="0" footer="0"/>
  <pageSetup paperSize="9" scale="5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3"/>
  <sheetViews>
    <sheetView topLeftCell="B1" workbookViewId="0">
      <pane xSplit="2" ySplit="5" topLeftCell="D6" activePane="bottomRight" state="frozen"/>
      <selection activeCell="B1" sqref="B1"/>
      <selection pane="topRight" activeCell="D1" sqref="D1"/>
      <selection pane="bottomLeft" activeCell="B6" sqref="B6"/>
      <selection pane="bottomRight" activeCell="AM28" sqref="AM28"/>
    </sheetView>
  </sheetViews>
  <sheetFormatPr defaultColWidth="8.85546875" defaultRowHeight="12.75" x14ac:dyDescent="0.2"/>
  <cols>
    <col min="1" max="1" width="6.28515625" customWidth="1"/>
    <col min="2" max="2" width="46.7109375" customWidth="1"/>
    <col min="3" max="3" width="12.5703125" customWidth="1"/>
    <col min="4" max="4" width="13" hidden="1" customWidth="1"/>
    <col min="5" max="6" width="11.42578125" hidden="1" customWidth="1"/>
    <col min="7" max="7" width="8.5703125" customWidth="1"/>
    <col min="8" max="8" width="8.85546875" hidden="1" customWidth="1"/>
    <col min="9" max="9" width="9" hidden="1" customWidth="1"/>
    <col min="10" max="10" width="8.85546875" hidden="1" customWidth="1"/>
    <col min="11" max="12" width="8.42578125" hidden="1" customWidth="1"/>
    <col min="13" max="17" width="8.85546875" hidden="1" customWidth="1"/>
    <col min="18" max="18" width="8.42578125" hidden="1" customWidth="1"/>
    <col min="19" max="19" width="9.7109375" hidden="1" customWidth="1"/>
    <col min="20" max="20" width="8.28515625" hidden="1" customWidth="1"/>
    <col min="21" max="21" width="9.85546875" hidden="1" customWidth="1"/>
    <col min="22" max="22" width="10.7109375" hidden="1" customWidth="1"/>
    <col min="23" max="23" width="9.7109375" hidden="1" customWidth="1"/>
    <col min="24" max="24" width="8.42578125" hidden="1" customWidth="1"/>
    <col min="25" max="25" width="8.85546875" hidden="1" customWidth="1"/>
    <col min="26" max="26" width="10" hidden="1" customWidth="1"/>
    <col min="27" max="27" width="8.85546875" hidden="1" customWidth="1"/>
    <col min="28" max="28" width="10.28515625" hidden="1" customWidth="1"/>
    <col min="29" max="34" width="8.85546875" hidden="1" customWidth="1"/>
    <col min="35" max="35" width="8.7109375" hidden="1" customWidth="1"/>
  </cols>
  <sheetData>
    <row r="1" spans="1:35" ht="18.75" x14ac:dyDescent="0.3">
      <c r="A1" s="1" t="s">
        <v>0</v>
      </c>
      <c r="B1" s="1"/>
      <c r="C1" s="1"/>
      <c r="D1" s="1"/>
      <c r="E1" s="1"/>
      <c r="F1" s="1"/>
      <c r="G1" s="1"/>
      <c r="H1" s="2"/>
      <c r="I1" s="1"/>
      <c r="K1" s="1"/>
      <c r="L1" s="2"/>
      <c r="R1" s="1"/>
      <c r="S1" s="1"/>
      <c r="T1" s="1"/>
      <c r="U1" s="1"/>
      <c r="V1" s="1"/>
      <c r="W1" s="1"/>
      <c r="X1" s="1"/>
      <c r="Y1" s="1"/>
      <c r="AD1" s="1"/>
      <c r="AE1" s="1"/>
      <c r="AF1" s="1"/>
      <c r="AG1" s="1"/>
      <c r="AH1" s="2"/>
      <c r="AI1" s="2"/>
    </row>
    <row r="2" spans="1:35" ht="13.5" thickBot="1" x14ac:dyDescent="0.25">
      <c r="A2" s="3"/>
      <c r="B2" s="2"/>
      <c r="C2" s="2"/>
      <c r="D2" s="4"/>
      <c r="E2" s="5">
        <v>1</v>
      </c>
      <c r="F2" s="5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4">
        <v>11</v>
      </c>
      <c r="P2" s="4">
        <v>12</v>
      </c>
      <c r="Q2" s="4">
        <v>13</v>
      </c>
      <c r="R2" s="4">
        <v>14</v>
      </c>
      <c r="S2" s="4">
        <v>15</v>
      </c>
      <c r="T2" s="4">
        <v>16</v>
      </c>
      <c r="U2" s="4">
        <v>17</v>
      </c>
      <c r="V2" s="4">
        <v>18</v>
      </c>
      <c r="W2" s="4">
        <v>19</v>
      </c>
      <c r="X2" s="4">
        <v>20</v>
      </c>
      <c r="Y2" s="4">
        <v>21</v>
      </c>
      <c r="Z2" s="4">
        <v>22</v>
      </c>
      <c r="AA2" s="4">
        <v>23</v>
      </c>
      <c r="AB2" s="4">
        <v>24</v>
      </c>
      <c r="AC2" s="4">
        <v>25</v>
      </c>
      <c r="AD2" s="4">
        <v>26</v>
      </c>
      <c r="AE2" s="4">
        <v>27</v>
      </c>
      <c r="AF2" s="4">
        <v>28</v>
      </c>
      <c r="AG2" s="4">
        <v>29</v>
      </c>
      <c r="AH2" s="4">
        <v>30</v>
      </c>
      <c r="AI2" s="4">
        <v>31</v>
      </c>
    </row>
    <row r="3" spans="1:35" ht="15" customHeight="1" x14ac:dyDescent="0.2">
      <c r="A3" s="144" t="s">
        <v>1</v>
      </c>
      <c r="B3" s="146" t="s">
        <v>2</v>
      </c>
      <c r="C3" s="146" t="s">
        <v>3</v>
      </c>
      <c r="D3" s="129" t="s">
        <v>4</v>
      </c>
      <c r="E3" s="6"/>
      <c r="F3" s="6"/>
      <c r="G3" s="191" t="s">
        <v>8</v>
      </c>
      <c r="H3" s="7"/>
      <c r="I3" s="7"/>
      <c r="J3" s="7"/>
      <c r="K3" s="7"/>
      <c r="L3" s="7"/>
      <c r="M3" s="7"/>
      <c r="N3" s="7"/>
      <c r="O3" s="7"/>
      <c r="P3" s="7"/>
      <c r="Q3" s="7"/>
      <c r="R3" s="8" t="s">
        <v>5</v>
      </c>
      <c r="S3" s="7"/>
      <c r="T3" s="7"/>
      <c r="U3" s="7"/>
      <c r="V3" s="7"/>
      <c r="W3" s="7"/>
      <c r="X3" s="7"/>
      <c r="Y3" s="7"/>
      <c r="Z3" s="9"/>
      <c r="AA3" s="7"/>
      <c r="AB3" s="7"/>
      <c r="AC3" s="7"/>
      <c r="AD3" s="7"/>
      <c r="AE3" s="7"/>
      <c r="AF3" s="7"/>
      <c r="AG3" s="7"/>
      <c r="AH3" s="7"/>
      <c r="AI3" s="7"/>
    </row>
    <row r="4" spans="1:35" ht="216" customHeight="1" thickBot="1" x14ac:dyDescent="0.25">
      <c r="A4" s="145"/>
      <c r="B4" s="147"/>
      <c r="C4" s="147"/>
      <c r="D4" s="130"/>
      <c r="E4" s="121" t="s">
        <v>6</v>
      </c>
      <c r="F4" s="127" t="s">
        <v>7</v>
      </c>
      <c r="G4" s="194"/>
      <c r="H4" s="126" t="s">
        <v>9</v>
      </c>
      <c r="I4" s="121" t="s">
        <v>10</v>
      </c>
      <c r="J4" s="121" t="s">
        <v>11</v>
      </c>
      <c r="K4" s="121" t="s">
        <v>12</v>
      </c>
      <c r="L4" s="121" t="s">
        <v>13</v>
      </c>
      <c r="M4" s="121" t="s">
        <v>14</v>
      </c>
      <c r="N4" s="121" t="s">
        <v>15</v>
      </c>
      <c r="O4" s="121" t="s">
        <v>16</v>
      </c>
      <c r="P4" s="121" t="s">
        <v>17</v>
      </c>
      <c r="Q4" s="121" t="s">
        <v>18</v>
      </c>
      <c r="R4" s="121" t="s">
        <v>19</v>
      </c>
      <c r="S4" s="121" t="s">
        <v>20</v>
      </c>
      <c r="T4" s="121" t="s">
        <v>21</v>
      </c>
      <c r="U4" s="121" t="s">
        <v>22</v>
      </c>
      <c r="V4" s="121" t="s">
        <v>23</v>
      </c>
      <c r="W4" s="121" t="s">
        <v>24</v>
      </c>
      <c r="X4" s="121" t="s">
        <v>25</v>
      </c>
      <c r="Y4" s="121" t="s">
        <v>26</v>
      </c>
      <c r="Z4" s="121" t="s">
        <v>27</v>
      </c>
      <c r="AA4" s="121" t="s">
        <v>28</v>
      </c>
      <c r="AB4" s="122" t="s">
        <v>29</v>
      </c>
      <c r="AC4" s="122" t="s">
        <v>30</v>
      </c>
      <c r="AD4" s="121" t="s">
        <v>31</v>
      </c>
      <c r="AE4" s="121" t="s">
        <v>32</v>
      </c>
      <c r="AF4" s="121" t="s">
        <v>33</v>
      </c>
      <c r="AG4" s="121" t="s">
        <v>34</v>
      </c>
      <c r="AH4" s="121" t="s">
        <v>35</v>
      </c>
      <c r="AI4" s="121" t="s">
        <v>36</v>
      </c>
    </row>
    <row r="5" spans="1:35" ht="15.75" thickBot="1" x14ac:dyDescent="0.3">
      <c r="A5" s="10" t="s">
        <v>37</v>
      </c>
      <c r="B5" s="11" t="s">
        <v>38</v>
      </c>
      <c r="C5" s="12" t="s">
        <v>39</v>
      </c>
      <c r="D5" s="13">
        <f>E5+F5+G5+H5+I5+J5+K5+L5+M5+N5+O5+P5+Q5+R5+S5+T5+U5+V5+W5+X5+Y5+Z5+AA5+AB5+AC5+AD5+AE5+AF5+AG5+AH5+AI5</f>
        <v>8366.2249999999985</v>
      </c>
      <c r="E5" s="13">
        <f>E8+E15+E26+E28+E31+E33+E35+E37+E39+E41+E43+E45+E47+E49+E51+E53+E55+E57+E59+E61+E63+E65</f>
        <v>26.25</v>
      </c>
      <c r="F5" s="13">
        <f t="shared" ref="F5:AI5" si="0">F8+F15+F26+F28+F31+F33+F35+F37+F39+F41+F43+F45+F47+F49+F51+F53+F55+F57+F59+F61+F63+F65</f>
        <v>520.51499999999999</v>
      </c>
      <c r="G5" s="80">
        <f t="shared" si="0"/>
        <v>1.3240000000000001</v>
      </c>
      <c r="H5" s="13">
        <f t="shared" si="0"/>
        <v>46.024000000000001</v>
      </c>
      <c r="I5" s="13">
        <f t="shared" si="0"/>
        <v>122.694</v>
      </c>
      <c r="J5" s="13">
        <f t="shared" si="0"/>
        <v>255.39499999999998</v>
      </c>
      <c r="K5" s="13">
        <f t="shared" si="0"/>
        <v>10.170999999999999</v>
      </c>
      <c r="L5" s="13">
        <f t="shared" si="0"/>
        <v>83.254000000000005</v>
      </c>
      <c r="M5" s="13">
        <f t="shared" si="0"/>
        <v>419.66</v>
      </c>
      <c r="N5" s="13">
        <f t="shared" si="0"/>
        <v>2.6469999999999998</v>
      </c>
      <c r="O5" s="13">
        <f t="shared" si="0"/>
        <v>2.6469999999999998</v>
      </c>
      <c r="P5" s="13">
        <f t="shared" si="0"/>
        <v>378.98399999999998</v>
      </c>
      <c r="Q5" s="13">
        <f t="shared" si="0"/>
        <v>811.81099999999992</v>
      </c>
      <c r="R5" s="13">
        <f t="shared" si="0"/>
        <v>237.92100000000002</v>
      </c>
      <c r="S5" s="13">
        <f t="shared" si="0"/>
        <v>160.74700000000001</v>
      </c>
      <c r="T5" s="13">
        <f t="shared" si="0"/>
        <v>150.42100000000002</v>
      </c>
      <c r="U5" s="13">
        <f t="shared" si="0"/>
        <v>307.99699999999996</v>
      </c>
      <c r="V5" s="13">
        <f t="shared" si="0"/>
        <v>149.09700000000001</v>
      </c>
      <c r="W5" s="13">
        <f t="shared" si="0"/>
        <v>309.54699999999997</v>
      </c>
      <c r="X5" s="13">
        <f t="shared" si="0"/>
        <v>2.6469999999999998</v>
      </c>
      <c r="Y5" s="13">
        <f t="shared" si="0"/>
        <v>190.125</v>
      </c>
      <c r="Z5" s="13">
        <f>Z8+Z15+Z26+Z28+Z31+Z33+Z35+Z37+Z39+Z41+Z43+Z45+Z47+Z49+Z51+Z53+Z55+Z57+Z59+Z61+Z63+Z65</f>
        <v>1485.2360000000001</v>
      </c>
      <c r="AA5" s="13">
        <f t="shared" si="0"/>
        <v>45.021999999999998</v>
      </c>
      <c r="AB5" s="13">
        <f t="shared" si="0"/>
        <v>1046.4859999999999</v>
      </c>
      <c r="AC5" s="13">
        <f t="shared" si="0"/>
        <v>264.84699999999998</v>
      </c>
      <c r="AD5" s="13">
        <f t="shared" si="0"/>
        <v>297.62200000000001</v>
      </c>
      <c r="AE5" s="13">
        <f t="shared" si="0"/>
        <v>1.325</v>
      </c>
      <c r="AF5" s="13">
        <f t="shared" si="0"/>
        <v>169.947</v>
      </c>
      <c r="AG5" s="13">
        <f t="shared" si="0"/>
        <v>325.46800000000002</v>
      </c>
      <c r="AH5" s="13">
        <f t="shared" si="0"/>
        <v>507.84699999999998</v>
      </c>
      <c r="AI5" s="13">
        <f t="shared" si="0"/>
        <v>32.546999999999997</v>
      </c>
    </row>
    <row r="6" spans="1:35" s="18" customFormat="1" ht="15" x14ac:dyDescent="0.25">
      <c r="A6" s="131">
        <v>1</v>
      </c>
      <c r="B6" s="14" t="s">
        <v>40</v>
      </c>
      <c r="C6" s="15" t="s">
        <v>41</v>
      </c>
      <c r="D6" s="16">
        <f>E6+F6+G6+H6+I6+J6+K6+L6+M6+N6+O6+P6+Q6+R6+S6+T6+U6+V6+W6+X6+Y6+Z6+AA6+AB6+AC6+AD6+AE6+AF6+AG6+AH6+AI6</f>
        <v>3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>
        <v>1</v>
      </c>
      <c r="R6" s="17">
        <v>0</v>
      </c>
      <c r="S6" s="17">
        <v>0</v>
      </c>
      <c r="T6" s="17"/>
      <c r="U6" s="17">
        <v>1</v>
      </c>
      <c r="V6" s="17"/>
      <c r="W6" s="17"/>
      <c r="X6" s="17"/>
      <c r="Y6" s="17">
        <v>1</v>
      </c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s="24" customFormat="1" ht="15" x14ac:dyDescent="0.25">
      <c r="A7" s="132"/>
      <c r="B7" s="19"/>
      <c r="C7" s="20" t="s">
        <v>42</v>
      </c>
      <c r="D7" s="21">
        <f t="shared" ref="D7:D70" si="1">E7+F7+G7+H7+I7+J7+K7+L7+M7+N7+O7+P7+Q7+R7+S7+T7+U7+V7+W7+X7+Y7+Z7+AA7+AB7+AC7+AD7+AE7+AF7+AG7+AH7+AI7</f>
        <v>0.60000000000000009</v>
      </c>
      <c r="E7" s="22">
        <f t="shared" ref="E7:V8" si="2">E9+E11</f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2">
        <f t="shared" si="2"/>
        <v>0</v>
      </c>
      <c r="K7" s="23">
        <f t="shared" si="2"/>
        <v>0</v>
      </c>
      <c r="L7" s="23">
        <f t="shared" si="2"/>
        <v>0</v>
      </c>
      <c r="M7" s="23">
        <f t="shared" si="2"/>
        <v>0</v>
      </c>
      <c r="N7" s="22">
        <f t="shared" si="2"/>
        <v>0</v>
      </c>
      <c r="O7" s="22">
        <f t="shared" si="2"/>
        <v>0</v>
      </c>
      <c r="P7" s="22">
        <f t="shared" si="2"/>
        <v>0</v>
      </c>
      <c r="Q7" s="22">
        <f t="shared" si="2"/>
        <v>0.2</v>
      </c>
      <c r="R7" s="22">
        <f t="shared" si="2"/>
        <v>0</v>
      </c>
      <c r="S7" s="22">
        <f t="shared" si="2"/>
        <v>0</v>
      </c>
      <c r="T7" s="22">
        <f t="shared" si="2"/>
        <v>0</v>
      </c>
      <c r="U7" s="22">
        <f t="shared" si="2"/>
        <v>0.2</v>
      </c>
      <c r="V7" s="22">
        <f t="shared" si="2"/>
        <v>0</v>
      </c>
      <c r="W7" s="22">
        <f>W9+W11</f>
        <v>0</v>
      </c>
      <c r="X7" s="22">
        <f t="shared" ref="X7:AI8" si="3">X9+X11</f>
        <v>0</v>
      </c>
      <c r="Y7" s="22">
        <f t="shared" si="3"/>
        <v>0.2</v>
      </c>
      <c r="Z7" s="22">
        <f t="shared" si="3"/>
        <v>0</v>
      </c>
      <c r="AA7" s="22">
        <f t="shared" si="3"/>
        <v>0</v>
      </c>
      <c r="AB7" s="22">
        <f t="shared" si="3"/>
        <v>0</v>
      </c>
      <c r="AC7" s="22">
        <f t="shared" si="3"/>
        <v>0</v>
      </c>
      <c r="AD7" s="22">
        <f t="shared" si="3"/>
        <v>0</v>
      </c>
      <c r="AE7" s="22">
        <f t="shared" si="3"/>
        <v>0</v>
      </c>
      <c r="AF7" s="23">
        <f t="shared" si="3"/>
        <v>0</v>
      </c>
      <c r="AG7" s="23">
        <f t="shared" si="3"/>
        <v>0</v>
      </c>
      <c r="AH7" s="22">
        <f t="shared" si="3"/>
        <v>0</v>
      </c>
      <c r="AI7" s="23">
        <f t="shared" si="3"/>
        <v>0</v>
      </c>
    </row>
    <row r="8" spans="1:35" s="24" customFormat="1" ht="15" x14ac:dyDescent="0.25">
      <c r="A8" s="133"/>
      <c r="B8" s="25" t="s">
        <v>43</v>
      </c>
      <c r="C8" s="20" t="s">
        <v>39</v>
      </c>
      <c r="D8" s="21">
        <f t="shared" si="1"/>
        <v>476.70000000000005</v>
      </c>
      <c r="E8" s="22">
        <f t="shared" si="2"/>
        <v>0</v>
      </c>
      <c r="F8" s="22">
        <f t="shared" si="2"/>
        <v>0</v>
      </c>
      <c r="G8" s="22">
        <f t="shared" si="2"/>
        <v>0</v>
      </c>
      <c r="H8" s="22">
        <f t="shared" si="2"/>
        <v>0</v>
      </c>
      <c r="I8" s="22">
        <f t="shared" si="2"/>
        <v>0</v>
      </c>
      <c r="J8" s="22">
        <f t="shared" si="2"/>
        <v>0</v>
      </c>
      <c r="K8" s="23">
        <f t="shared" si="2"/>
        <v>0</v>
      </c>
      <c r="L8" s="23">
        <f t="shared" si="2"/>
        <v>0</v>
      </c>
      <c r="M8" s="23">
        <f t="shared" si="2"/>
        <v>0</v>
      </c>
      <c r="N8" s="22">
        <f t="shared" si="2"/>
        <v>0</v>
      </c>
      <c r="O8" s="22">
        <f t="shared" si="2"/>
        <v>0</v>
      </c>
      <c r="P8" s="22">
        <f t="shared" si="2"/>
        <v>0</v>
      </c>
      <c r="Q8" s="22">
        <f t="shared" si="2"/>
        <v>158.9</v>
      </c>
      <c r="R8" s="22">
        <f t="shared" si="2"/>
        <v>0</v>
      </c>
      <c r="S8" s="22">
        <f t="shared" si="2"/>
        <v>0</v>
      </c>
      <c r="T8" s="22">
        <f t="shared" si="2"/>
        <v>0</v>
      </c>
      <c r="U8" s="22">
        <f t="shared" si="2"/>
        <v>158.9</v>
      </c>
      <c r="V8" s="22">
        <f t="shared" si="2"/>
        <v>0</v>
      </c>
      <c r="W8" s="22">
        <f>W10+W12</f>
        <v>0</v>
      </c>
      <c r="X8" s="22">
        <f t="shared" si="3"/>
        <v>0</v>
      </c>
      <c r="Y8" s="22">
        <f t="shared" si="3"/>
        <v>158.9</v>
      </c>
      <c r="Z8" s="22">
        <f t="shared" si="3"/>
        <v>0</v>
      </c>
      <c r="AA8" s="22">
        <f t="shared" si="3"/>
        <v>0</v>
      </c>
      <c r="AB8" s="22">
        <f t="shared" si="3"/>
        <v>0</v>
      </c>
      <c r="AC8" s="22">
        <f t="shared" si="3"/>
        <v>0</v>
      </c>
      <c r="AD8" s="22">
        <f t="shared" si="3"/>
        <v>0</v>
      </c>
      <c r="AE8" s="22">
        <f t="shared" si="3"/>
        <v>0</v>
      </c>
      <c r="AF8" s="23">
        <f t="shared" si="3"/>
        <v>0</v>
      </c>
      <c r="AG8" s="23">
        <f t="shared" si="3"/>
        <v>0</v>
      </c>
      <c r="AH8" s="22">
        <f t="shared" si="3"/>
        <v>0</v>
      </c>
      <c r="AI8" s="23">
        <f t="shared" si="3"/>
        <v>0</v>
      </c>
    </row>
    <row r="9" spans="1:35" s="24" customFormat="1" ht="15" x14ac:dyDescent="0.25">
      <c r="A9" s="142" t="s">
        <v>44</v>
      </c>
      <c r="B9" s="136" t="s">
        <v>45</v>
      </c>
      <c r="C9" s="26" t="s">
        <v>42</v>
      </c>
      <c r="D9" s="27">
        <f t="shared" si="1"/>
        <v>0</v>
      </c>
      <c r="E9" s="28"/>
      <c r="F9" s="28"/>
      <c r="G9" s="28"/>
      <c r="H9" s="28"/>
      <c r="I9" s="28"/>
      <c r="J9" s="28"/>
      <c r="K9" s="28"/>
      <c r="L9" s="29"/>
      <c r="M9" s="29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30"/>
    </row>
    <row r="10" spans="1:35" s="24" customFormat="1" ht="15" x14ac:dyDescent="0.25">
      <c r="A10" s="143"/>
      <c r="B10" s="137"/>
      <c r="C10" s="26" t="s">
        <v>39</v>
      </c>
      <c r="D10" s="27">
        <f t="shared" si="1"/>
        <v>0</v>
      </c>
      <c r="E10" s="28"/>
      <c r="F10" s="28"/>
      <c r="G10" s="28"/>
      <c r="H10" s="28"/>
      <c r="I10" s="28"/>
      <c r="J10" s="28"/>
      <c r="K10" s="28"/>
      <c r="L10" s="29"/>
      <c r="M10" s="29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30"/>
    </row>
    <row r="11" spans="1:35" s="24" customFormat="1" ht="15" x14ac:dyDescent="0.25">
      <c r="A11" s="134" t="s">
        <v>46</v>
      </c>
      <c r="B11" s="136" t="s">
        <v>47</v>
      </c>
      <c r="C11" s="26" t="s">
        <v>42</v>
      </c>
      <c r="D11" s="27">
        <f t="shared" si="1"/>
        <v>0.60000000000000009</v>
      </c>
      <c r="E11" s="31"/>
      <c r="F11" s="31"/>
      <c r="G11" s="31"/>
      <c r="H11" s="31"/>
      <c r="I11" s="31"/>
      <c r="J11" s="31"/>
      <c r="K11" s="32"/>
      <c r="L11" s="31"/>
      <c r="M11" s="31"/>
      <c r="N11" s="31"/>
      <c r="O11" s="31"/>
      <c r="P11" s="31"/>
      <c r="Q11" s="32">
        <v>0.2</v>
      </c>
      <c r="R11" s="31"/>
      <c r="S11" s="31"/>
      <c r="T11" s="31"/>
      <c r="U11" s="32">
        <v>0.2</v>
      </c>
      <c r="V11" s="31"/>
      <c r="W11" s="31"/>
      <c r="X11" s="31"/>
      <c r="Y11" s="32">
        <v>0.2</v>
      </c>
      <c r="Z11" s="31"/>
      <c r="AA11" s="31"/>
      <c r="AB11" s="31"/>
      <c r="AC11" s="31"/>
      <c r="AD11" s="31"/>
      <c r="AE11" s="31"/>
      <c r="AF11" s="32"/>
      <c r="AG11" s="32"/>
      <c r="AH11" s="31"/>
      <c r="AI11" s="31"/>
    </row>
    <row r="12" spans="1:35" s="24" customFormat="1" ht="15" x14ac:dyDescent="0.25">
      <c r="A12" s="135"/>
      <c r="B12" s="137"/>
      <c r="C12" s="26" t="s">
        <v>39</v>
      </c>
      <c r="D12" s="27">
        <f t="shared" si="1"/>
        <v>476.70000000000005</v>
      </c>
      <c r="E12" s="31"/>
      <c r="F12" s="31"/>
      <c r="G12" s="31"/>
      <c r="H12" s="31"/>
      <c r="I12" s="31"/>
      <c r="J12" s="31"/>
      <c r="K12" s="32"/>
      <c r="L12" s="31"/>
      <c r="M12" s="31"/>
      <c r="N12" s="31"/>
      <c r="O12" s="31"/>
      <c r="P12" s="31"/>
      <c r="Q12" s="32">
        <v>158.9</v>
      </c>
      <c r="R12" s="31"/>
      <c r="S12" s="31"/>
      <c r="T12" s="31"/>
      <c r="U12" s="32">
        <v>158.9</v>
      </c>
      <c r="V12" s="31"/>
      <c r="W12" s="31"/>
      <c r="X12" s="31"/>
      <c r="Y12" s="32">
        <v>158.9</v>
      </c>
      <c r="Z12" s="31"/>
      <c r="AA12" s="31"/>
      <c r="AB12" s="31"/>
      <c r="AC12" s="31"/>
      <c r="AD12" s="31"/>
      <c r="AE12" s="31"/>
      <c r="AF12" s="32"/>
      <c r="AG12" s="32"/>
      <c r="AH12" s="31"/>
      <c r="AI12" s="31"/>
    </row>
    <row r="13" spans="1:35" s="24" customFormat="1" ht="23.45" customHeight="1" thickBot="1" x14ac:dyDescent="0.3">
      <c r="A13" s="120" t="s">
        <v>48</v>
      </c>
      <c r="B13" s="34" t="s">
        <v>49</v>
      </c>
      <c r="C13" s="35" t="s">
        <v>39</v>
      </c>
      <c r="D13" s="36">
        <f t="shared" si="1"/>
        <v>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s="24" customFormat="1" ht="15" customHeight="1" x14ac:dyDescent="0.25">
      <c r="A14" s="138" t="s">
        <v>50</v>
      </c>
      <c r="B14" s="140" t="s">
        <v>51</v>
      </c>
      <c r="C14" s="38" t="s">
        <v>41</v>
      </c>
      <c r="D14" s="16">
        <f t="shared" si="1"/>
        <v>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35" s="24" customFormat="1" ht="15.75" thickBot="1" x14ac:dyDescent="0.3">
      <c r="A15" s="139"/>
      <c r="B15" s="141"/>
      <c r="C15" s="40" t="s">
        <v>39</v>
      </c>
      <c r="D15" s="27">
        <f t="shared" si="1"/>
        <v>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</row>
    <row r="16" spans="1:35" s="24" customFormat="1" ht="15" hidden="1" customHeight="1" x14ac:dyDescent="0.25">
      <c r="A16" s="148" t="s">
        <v>52</v>
      </c>
      <c r="B16" s="149" t="s">
        <v>53</v>
      </c>
      <c r="C16" s="26" t="s">
        <v>54</v>
      </c>
      <c r="D16" s="27">
        <f t="shared" si="1"/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</row>
    <row r="17" spans="1:35" s="24" customFormat="1" ht="15" hidden="1" customHeight="1" x14ac:dyDescent="0.25">
      <c r="A17" s="139"/>
      <c r="B17" s="150"/>
      <c r="C17" s="26" t="s">
        <v>39</v>
      </c>
      <c r="D17" s="27">
        <f t="shared" si="1"/>
        <v>0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 s="24" customFormat="1" ht="15" hidden="1" customHeight="1" x14ac:dyDescent="0.25">
      <c r="A18" s="148" t="s">
        <v>55</v>
      </c>
      <c r="B18" s="151" t="s">
        <v>56</v>
      </c>
      <c r="C18" s="26" t="s">
        <v>57</v>
      </c>
      <c r="D18" s="27">
        <f t="shared" si="1"/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35" s="24" customFormat="1" ht="18.600000000000001" hidden="1" customHeight="1" x14ac:dyDescent="0.25">
      <c r="A19" s="139"/>
      <c r="B19" s="152"/>
      <c r="C19" s="26" t="s">
        <v>39</v>
      </c>
      <c r="D19" s="27">
        <f t="shared" si="1"/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 s="24" customFormat="1" ht="15" hidden="1" customHeight="1" x14ac:dyDescent="0.25">
      <c r="A20" s="148" t="s">
        <v>58</v>
      </c>
      <c r="B20" s="151" t="s">
        <v>59</v>
      </c>
      <c r="C20" s="26" t="s">
        <v>57</v>
      </c>
      <c r="D20" s="27">
        <f t="shared" si="1"/>
        <v>0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</row>
    <row r="21" spans="1:35" s="24" customFormat="1" ht="15" hidden="1" customHeight="1" x14ac:dyDescent="0.25">
      <c r="A21" s="139"/>
      <c r="B21" s="152"/>
      <c r="C21" s="26" t="s">
        <v>39</v>
      </c>
      <c r="D21" s="27">
        <f t="shared" si="1"/>
        <v>0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</row>
    <row r="22" spans="1:35" s="24" customFormat="1" ht="15" hidden="1" customHeight="1" x14ac:dyDescent="0.25">
      <c r="A22" s="148" t="s">
        <v>60</v>
      </c>
      <c r="B22" s="149" t="s">
        <v>61</v>
      </c>
      <c r="C22" s="26" t="s">
        <v>62</v>
      </c>
      <c r="D22" s="27">
        <f t="shared" si="1"/>
        <v>0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</row>
    <row r="23" spans="1:35" s="24" customFormat="1" ht="15" hidden="1" customHeight="1" x14ac:dyDescent="0.25">
      <c r="A23" s="139"/>
      <c r="B23" s="150"/>
      <c r="C23" s="26" t="s">
        <v>39</v>
      </c>
      <c r="D23" s="27">
        <f t="shared" si="1"/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 s="24" customFormat="1" ht="22.9" hidden="1" customHeight="1" x14ac:dyDescent="0.25">
      <c r="A24" s="43" t="s">
        <v>63</v>
      </c>
      <c r="B24" s="44" t="s">
        <v>64</v>
      </c>
      <c r="C24" s="45" t="s">
        <v>39</v>
      </c>
      <c r="D24" s="27">
        <f t="shared" si="1"/>
        <v>0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 s="24" customFormat="1" ht="15" x14ac:dyDescent="0.25">
      <c r="A25" s="153" t="s">
        <v>65</v>
      </c>
      <c r="B25" s="155" t="s">
        <v>66</v>
      </c>
      <c r="C25" s="46" t="s">
        <v>67</v>
      </c>
      <c r="D25" s="27">
        <f t="shared" si="1"/>
        <v>1.7200000000000002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29">
        <v>0.1</v>
      </c>
      <c r="S25" s="29">
        <v>0.12</v>
      </c>
      <c r="T25" s="47">
        <v>0.1</v>
      </c>
      <c r="U25" s="29">
        <v>0.1</v>
      </c>
      <c r="V25" s="29">
        <v>0.1</v>
      </c>
      <c r="W25" s="28"/>
      <c r="X25" s="28"/>
      <c r="Y25" s="28"/>
      <c r="Z25" s="29">
        <v>0.6</v>
      </c>
      <c r="AA25" s="28"/>
      <c r="AB25" s="29">
        <v>0.6</v>
      </c>
      <c r="AC25" s="28"/>
      <c r="AD25" s="28"/>
      <c r="AE25" s="28"/>
      <c r="AF25" s="28"/>
      <c r="AG25" s="29"/>
      <c r="AH25" s="28"/>
      <c r="AI25" s="28"/>
    </row>
    <row r="26" spans="1:35" s="24" customFormat="1" ht="15.75" thickBot="1" x14ac:dyDescent="0.3">
      <c r="A26" s="154"/>
      <c r="B26" s="156"/>
      <c r="C26" s="48" t="s">
        <v>39</v>
      </c>
      <c r="D26" s="36">
        <f t="shared" si="1"/>
        <v>1001.4099999999999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/>
      <c r="R26" s="50">
        <v>58.22</v>
      </c>
      <c r="S26" s="50">
        <v>69.87</v>
      </c>
      <c r="T26" s="36">
        <v>58.22</v>
      </c>
      <c r="U26" s="50">
        <v>58.22</v>
      </c>
      <c r="V26" s="50">
        <v>58.22</v>
      </c>
      <c r="W26" s="49"/>
      <c r="X26" s="49"/>
      <c r="Y26" s="49"/>
      <c r="Z26" s="50">
        <v>349.33</v>
      </c>
      <c r="AA26" s="49"/>
      <c r="AB26" s="50">
        <v>349.33</v>
      </c>
      <c r="AC26" s="49"/>
      <c r="AD26" s="51"/>
      <c r="AE26" s="49"/>
      <c r="AF26" s="49"/>
      <c r="AG26" s="49"/>
      <c r="AH26" s="49"/>
      <c r="AI26" s="49"/>
    </row>
    <row r="27" spans="1:35" s="24" customFormat="1" ht="15" x14ac:dyDescent="0.25">
      <c r="A27" s="153" t="s">
        <v>68</v>
      </c>
      <c r="B27" s="155" t="s">
        <v>69</v>
      </c>
      <c r="C27" s="52" t="s">
        <v>42</v>
      </c>
      <c r="D27" s="53">
        <f t="shared" si="1"/>
        <v>0.2</v>
      </c>
      <c r="E27" s="54"/>
      <c r="F27" s="54"/>
      <c r="G27" s="54"/>
      <c r="H27" s="54"/>
      <c r="I27" s="55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6"/>
      <c r="U27" s="54"/>
      <c r="V27" s="54"/>
      <c r="W27" s="54"/>
      <c r="X27" s="54"/>
      <c r="Y27" s="54"/>
      <c r="Z27" s="55"/>
      <c r="AA27" s="54">
        <v>0.2</v>
      </c>
      <c r="AB27" s="54"/>
      <c r="AC27" s="54"/>
      <c r="AD27" s="54"/>
      <c r="AE27" s="54"/>
      <c r="AF27" s="54"/>
      <c r="AG27" s="54"/>
      <c r="AH27" s="54"/>
      <c r="AI27" s="54"/>
    </row>
    <row r="28" spans="1:35" s="24" customFormat="1" ht="15.75" thickBot="1" x14ac:dyDescent="0.3">
      <c r="A28" s="154"/>
      <c r="B28" s="156"/>
      <c r="C28" s="45" t="s">
        <v>39</v>
      </c>
      <c r="D28" s="36">
        <f t="shared" si="1"/>
        <v>42.375</v>
      </c>
      <c r="E28" s="50"/>
      <c r="F28" s="50"/>
      <c r="G28" s="50"/>
      <c r="H28" s="50"/>
      <c r="I28" s="51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36"/>
      <c r="U28" s="50"/>
      <c r="V28" s="50"/>
      <c r="W28" s="50"/>
      <c r="X28" s="50"/>
      <c r="Y28" s="50"/>
      <c r="Z28" s="51"/>
      <c r="AA28" s="50">
        <v>42.375</v>
      </c>
      <c r="AB28" s="50"/>
      <c r="AC28" s="50"/>
      <c r="AD28" s="50"/>
      <c r="AE28" s="50"/>
      <c r="AF28" s="50"/>
      <c r="AG28" s="50"/>
      <c r="AH28" s="50"/>
      <c r="AI28" s="50"/>
    </row>
    <row r="29" spans="1:35" s="24" customFormat="1" ht="15" x14ac:dyDescent="0.25">
      <c r="A29" s="153" t="s">
        <v>70</v>
      </c>
      <c r="B29" s="158" t="s">
        <v>71</v>
      </c>
      <c r="C29" s="46" t="s">
        <v>42</v>
      </c>
      <c r="D29" s="53">
        <f t="shared" si="1"/>
        <v>3.2960000000000003</v>
      </c>
      <c r="E29" s="39"/>
      <c r="F29" s="39">
        <v>0.41199999999999998</v>
      </c>
      <c r="G29" s="39"/>
      <c r="H29" s="39"/>
      <c r="I29" s="39"/>
      <c r="J29" s="39">
        <v>0.128</v>
      </c>
      <c r="K29" s="39"/>
      <c r="L29" s="39"/>
      <c r="M29" s="39">
        <v>9.1999999999999998E-2</v>
      </c>
      <c r="N29" s="39"/>
      <c r="O29" s="57"/>
      <c r="P29" s="57"/>
      <c r="Q29" s="57">
        <v>0.21</v>
      </c>
      <c r="R29" s="57"/>
      <c r="S29" s="57"/>
      <c r="T29" s="57"/>
      <c r="U29" s="57"/>
      <c r="V29" s="57"/>
      <c r="W29" s="56">
        <v>0.14199999999999999</v>
      </c>
      <c r="X29" s="57"/>
      <c r="Y29" s="39"/>
      <c r="Z29" s="56">
        <v>0.86699999999999999</v>
      </c>
      <c r="AA29" s="57"/>
      <c r="AB29" s="57">
        <v>0.33</v>
      </c>
      <c r="AC29" s="57">
        <v>0.124</v>
      </c>
      <c r="AD29" s="39">
        <v>0.19800000000000001</v>
      </c>
      <c r="AE29" s="39"/>
      <c r="AF29" s="39"/>
      <c r="AG29" s="39">
        <v>0.122</v>
      </c>
      <c r="AH29" s="39">
        <v>0.67100000000000004</v>
      </c>
      <c r="AI29" s="57"/>
    </row>
    <row r="30" spans="1:35" s="24" customFormat="1" ht="15" x14ac:dyDescent="0.25">
      <c r="A30" s="157"/>
      <c r="B30" s="159"/>
      <c r="C30" s="26" t="s">
        <v>72</v>
      </c>
      <c r="D30" s="58">
        <f t="shared" si="1"/>
        <v>21</v>
      </c>
      <c r="E30" s="41"/>
      <c r="F30" s="41">
        <v>1</v>
      </c>
      <c r="G30" s="41"/>
      <c r="H30" s="41"/>
      <c r="I30" s="41"/>
      <c r="J30" s="41">
        <v>2</v>
      </c>
      <c r="K30" s="41"/>
      <c r="L30" s="41"/>
      <c r="M30" s="41">
        <v>2</v>
      </c>
      <c r="N30" s="41"/>
      <c r="O30" s="59"/>
      <c r="P30" s="59"/>
      <c r="Q30" s="59">
        <v>3</v>
      </c>
      <c r="R30" s="59"/>
      <c r="S30" s="59"/>
      <c r="T30" s="59"/>
      <c r="U30" s="59"/>
      <c r="V30" s="59"/>
      <c r="W30" s="41">
        <v>2</v>
      </c>
      <c r="X30" s="59"/>
      <c r="Y30" s="41"/>
      <c r="Z30" s="41">
        <v>2</v>
      </c>
      <c r="AA30" s="59"/>
      <c r="AB30" s="59">
        <v>0</v>
      </c>
      <c r="AC30" s="59">
        <v>2</v>
      </c>
      <c r="AD30" s="41">
        <v>3</v>
      </c>
      <c r="AE30" s="41"/>
      <c r="AF30" s="41"/>
      <c r="AG30" s="41">
        <v>2</v>
      </c>
      <c r="AH30" s="41">
        <v>2</v>
      </c>
      <c r="AI30" s="59"/>
    </row>
    <row r="31" spans="1:35" s="24" customFormat="1" ht="15.75" thickBot="1" x14ac:dyDescent="0.3">
      <c r="A31" s="154"/>
      <c r="B31" s="160"/>
      <c r="C31" s="48" t="s">
        <v>39</v>
      </c>
      <c r="D31" s="36">
        <f t="shared" si="1"/>
        <v>3698.0059999999999</v>
      </c>
      <c r="E31" s="60"/>
      <c r="F31" s="36">
        <v>390.4</v>
      </c>
      <c r="G31" s="60"/>
      <c r="H31" s="60"/>
      <c r="I31" s="36"/>
      <c r="J31" s="36">
        <v>220.1</v>
      </c>
      <c r="K31" s="60"/>
      <c r="L31" s="36"/>
      <c r="M31" s="36">
        <v>224.3</v>
      </c>
      <c r="N31" s="36"/>
      <c r="O31" s="61"/>
      <c r="P31" s="61"/>
      <c r="Q31" s="61">
        <v>342</v>
      </c>
      <c r="R31" s="61"/>
      <c r="S31" s="61"/>
      <c r="T31" s="61"/>
      <c r="U31" s="61"/>
      <c r="V31" s="61"/>
      <c r="W31" s="36">
        <v>292</v>
      </c>
      <c r="X31" s="61"/>
      <c r="Y31" s="36"/>
      <c r="Z31" s="36">
        <v>801.5</v>
      </c>
      <c r="AA31" s="61"/>
      <c r="AB31" s="61">
        <v>304.7</v>
      </c>
      <c r="AC31" s="61">
        <v>200.1</v>
      </c>
      <c r="AD31" s="36">
        <v>273.30599999999998</v>
      </c>
      <c r="AE31" s="60"/>
      <c r="AF31" s="36"/>
      <c r="AG31" s="36">
        <v>187.1</v>
      </c>
      <c r="AH31" s="36">
        <v>462.5</v>
      </c>
      <c r="AI31" s="61"/>
    </row>
    <row r="32" spans="1:35" s="24" customFormat="1" ht="15" customHeight="1" x14ac:dyDescent="0.25">
      <c r="A32" s="153" t="s">
        <v>73</v>
      </c>
      <c r="B32" s="158" t="s">
        <v>74</v>
      </c>
      <c r="C32" s="52" t="s">
        <v>42</v>
      </c>
      <c r="D32" s="53">
        <f t="shared" si="1"/>
        <v>0</v>
      </c>
      <c r="E32" s="55"/>
      <c r="F32" s="55"/>
      <c r="G32" s="55"/>
      <c r="H32" s="55"/>
      <c r="I32" s="55"/>
      <c r="J32" s="55"/>
      <c r="K32" s="54"/>
      <c r="L32" s="55"/>
      <c r="M32" s="55"/>
      <c r="N32" s="55"/>
      <c r="O32" s="56"/>
      <c r="P32" s="54"/>
      <c r="Q32" s="54"/>
      <c r="R32" s="55"/>
      <c r="S32" s="54"/>
      <c r="T32" s="56"/>
      <c r="U32" s="54"/>
      <c r="V32" s="55"/>
      <c r="W32" s="54"/>
      <c r="X32" s="55"/>
      <c r="Y32" s="55"/>
      <c r="Z32" s="54"/>
      <c r="AA32" s="55"/>
      <c r="AB32" s="55"/>
      <c r="AC32" s="55"/>
      <c r="AD32" s="55"/>
      <c r="AE32" s="55"/>
      <c r="AF32" s="55"/>
      <c r="AG32" s="55"/>
      <c r="AH32" s="55"/>
      <c r="AI32" s="55"/>
    </row>
    <row r="33" spans="1:35" s="24" customFormat="1" ht="15.75" thickBot="1" x14ac:dyDescent="0.3">
      <c r="A33" s="154"/>
      <c r="B33" s="160"/>
      <c r="C33" s="45" t="s">
        <v>39</v>
      </c>
      <c r="D33" s="36">
        <f t="shared" si="1"/>
        <v>0</v>
      </c>
      <c r="E33" s="51"/>
      <c r="F33" s="51"/>
      <c r="G33" s="51"/>
      <c r="H33" s="51"/>
      <c r="I33" s="51"/>
      <c r="J33" s="51"/>
      <c r="K33" s="50"/>
      <c r="L33" s="51"/>
      <c r="M33" s="51"/>
      <c r="N33" s="51"/>
      <c r="O33" s="50"/>
      <c r="P33" s="50"/>
      <c r="Q33" s="50"/>
      <c r="R33" s="50"/>
      <c r="S33" s="50"/>
      <c r="T33" s="36"/>
      <c r="U33" s="50"/>
      <c r="V33" s="51"/>
      <c r="W33" s="50"/>
      <c r="X33" s="51"/>
      <c r="Y33" s="51"/>
      <c r="Z33" s="50"/>
      <c r="AA33" s="51"/>
      <c r="AB33" s="51"/>
      <c r="AC33" s="51"/>
      <c r="AD33" s="51"/>
      <c r="AE33" s="51"/>
      <c r="AF33" s="50"/>
      <c r="AG33" s="51"/>
      <c r="AH33" s="51"/>
      <c r="AI33" s="51"/>
    </row>
    <row r="34" spans="1:35" s="24" customFormat="1" ht="15" customHeight="1" x14ac:dyDescent="0.25">
      <c r="A34" s="153" t="s">
        <v>75</v>
      </c>
      <c r="B34" s="158" t="s">
        <v>76</v>
      </c>
      <c r="C34" s="46" t="s">
        <v>42</v>
      </c>
      <c r="D34" s="53">
        <f t="shared" si="1"/>
        <v>0.39300000000000013</v>
      </c>
      <c r="E34" s="55"/>
      <c r="F34" s="54">
        <v>0.02</v>
      </c>
      <c r="G34" s="55"/>
      <c r="H34" s="55"/>
      <c r="I34" s="54"/>
      <c r="J34" s="55"/>
      <c r="K34" s="54"/>
      <c r="L34" s="54"/>
      <c r="M34" s="54">
        <v>3.2000000000000001E-2</v>
      </c>
      <c r="N34" s="55"/>
      <c r="O34" s="54"/>
      <c r="P34" s="54">
        <v>2.4E-2</v>
      </c>
      <c r="Q34" s="54"/>
      <c r="R34" s="54"/>
      <c r="S34" s="54"/>
      <c r="T34" s="54"/>
      <c r="U34" s="54"/>
      <c r="V34" s="54"/>
      <c r="W34" s="54">
        <v>8.0000000000000002E-3</v>
      </c>
      <c r="X34" s="54"/>
      <c r="Y34" s="54">
        <v>1.6E-2</v>
      </c>
      <c r="Z34" s="54">
        <v>0.1</v>
      </c>
      <c r="AA34" s="55"/>
      <c r="AB34" s="54">
        <v>0.1</v>
      </c>
      <c r="AC34" s="54">
        <v>1.6E-2</v>
      </c>
      <c r="AD34" s="54"/>
      <c r="AE34" s="54"/>
      <c r="AF34" s="54">
        <v>0.02</v>
      </c>
      <c r="AG34" s="54">
        <v>2.5000000000000001E-2</v>
      </c>
      <c r="AH34" s="54">
        <v>1.6E-2</v>
      </c>
      <c r="AI34" s="54">
        <v>1.6E-2</v>
      </c>
    </row>
    <row r="35" spans="1:35" s="24" customFormat="1" ht="18" customHeight="1" thickBot="1" x14ac:dyDescent="0.3">
      <c r="A35" s="154"/>
      <c r="B35" s="160"/>
      <c r="C35" s="45" t="s">
        <v>39</v>
      </c>
      <c r="D35" s="36">
        <f t="shared" si="1"/>
        <v>734.26299999999992</v>
      </c>
      <c r="E35" s="51"/>
      <c r="F35" s="50">
        <v>37.299999999999997</v>
      </c>
      <c r="G35" s="51"/>
      <c r="H35" s="51"/>
      <c r="I35" s="50"/>
      <c r="J35" s="51"/>
      <c r="K35" s="50"/>
      <c r="L35" s="50"/>
      <c r="M35" s="50">
        <v>59.8</v>
      </c>
      <c r="N35" s="51"/>
      <c r="O35" s="50"/>
      <c r="P35" s="50">
        <v>44.863</v>
      </c>
      <c r="Q35" s="50"/>
      <c r="R35" s="50"/>
      <c r="S35" s="50"/>
      <c r="T35" s="50"/>
      <c r="U35" s="50"/>
      <c r="V35" s="50"/>
      <c r="W35" s="50">
        <v>14.9</v>
      </c>
      <c r="X35" s="29"/>
      <c r="Y35" s="50">
        <v>29.9</v>
      </c>
      <c r="Z35" s="50">
        <v>186.9</v>
      </c>
      <c r="AA35" s="51"/>
      <c r="AB35" s="50">
        <v>186.9</v>
      </c>
      <c r="AC35" s="50">
        <v>29.9</v>
      </c>
      <c r="AD35" s="50"/>
      <c r="AE35" s="50"/>
      <c r="AF35" s="50">
        <v>37.299999999999997</v>
      </c>
      <c r="AG35" s="50">
        <v>46.7</v>
      </c>
      <c r="AH35" s="50">
        <v>29.9</v>
      </c>
      <c r="AI35" s="50">
        <v>29.9</v>
      </c>
    </row>
    <row r="36" spans="1:35" s="24" customFormat="1" ht="15" x14ac:dyDescent="0.25">
      <c r="A36" s="153" t="s">
        <v>77</v>
      </c>
      <c r="B36" s="155" t="s">
        <v>78</v>
      </c>
      <c r="C36" s="46" t="s">
        <v>62</v>
      </c>
      <c r="D36" s="16">
        <f t="shared" si="1"/>
        <v>0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55"/>
      <c r="P36" s="55"/>
      <c r="Q36" s="42"/>
      <c r="R36" s="42"/>
      <c r="S36" s="42"/>
      <c r="T36" s="42"/>
      <c r="U36" s="42"/>
      <c r="V36" s="42"/>
      <c r="W36" s="62"/>
      <c r="X36" s="42"/>
      <c r="Y36" s="42"/>
      <c r="Z36" s="62"/>
      <c r="AA36" s="62"/>
      <c r="AB36" s="62"/>
      <c r="AC36" s="62"/>
      <c r="AD36" s="62"/>
      <c r="AE36" s="62"/>
      <c r="AF36" s="62"/>
      <c r="AG36" s="62"/>
      <c r="AH36" s="62"/>
      <c r="AI36" s="62"/>
    </row>
    <row r="37" spans="1:35" s="24" customFormat="1" ht="15.75" thickBot="1" x14ac:dyDescent="0.3">
      <c r="A37" s="154"/>
      <c r="B37" s="156"/>
      <c r="C37" s="48" t="s">
        <v>39</v>
      </c>
      <c r="D37" s="36">
        <f t="shared" si="1"/>
        <v>0</v>
      </c>
      <c r="E37" s="51"/>
      <c r="F37" s="51"/>
      <c r="G37" s="51"/>
      <c r="H37" s="51"/>
      <c r="I37" s="50"/>
      <c r="J37" s="50"/>
      <c r="K37" s="51"/>
      <c r="L37" s="50"/>
      <c r="M37" s="50"/>
      <c r="N37" s="50"/>
      <c r="O37" s="50"/>
      <c r="P37" s="50"/>
      <c r="Q37" s="51"/>
      <c r="R37" s="51"/>
      <c r="S37" s="51"/>
      <c r="T37" s="51"/>
      <c r="U37" s="51"/>
      <c r="V37" s="51"/>
      <c r="W37" s="50"/>
      <c r="X37" s="50"/>
      <c r="Y37" s="51"/>
      <c r="Z37" s="51"/>
      <c r="AA37" s="50"/>
      <c r="AB37" s="50"/>
      <c r="AC37" s="50"/>
      <c r="AD37" s="50"/>
      <c r="AE37" s="50"/>
      <c r="AF37" s="50"/>
      <c r="AG37" s="51"/>
      <c r="AH37" s="51"/>
      <c r="AI37" s="51"/>
    </row>
    <row r="38" spans="1:35" s="24" customFormat="1" ht="15" x14ac:dyDescent="0.25">
      <c r="A38" s="153" t="s">
        <v>79</v>
      </c>
      <c r="B38" s="161" t="s">
        <v>80</v>
      </c>
      <c r="C38" s="52" t="s">
        <v>62</v>
      </c>
      <c r="D38" s="16">
        <f t="shared" si="1"/>
        <v>0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1:35" s="24" customFormat="1" ht="15.75" thickBot="1" x14ac:dyDescent="0.3">
      <c r="A39" s="154"/>
      <c r="B39" s="162"/>
      <c r="C39" s="45" t="s">
        <v>39</v>
      </c>
      <c r="D39" s="36">
        <f t="shared" si="1"/>
        <v>0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</row>
    <row r="40" spans="1:35" s="65" customFormat="1" ht="15" x14ac:dyDescent="0.25">
      <c r="A40" s="131" t="s">
        <v>81</v>
      </c>
      <c r="B40" s="155" t="s">
        <v>82</v>
      </c>
      <c r="C40" s="64" t="s">
        <v>67</v>
      </c>
      <c r="D40" s="53">
        <f t="shared" si="1"/>
        <v>3.5000000000000003E-2</v>
      </c>
      <c r="E40" s="54"/>
      <c r="F40" s="54"/>
      <c r="G40" s="54"/>
      <c r="H40" s="54">
        <v>3.5000000000000003E-2</v>
      </c>
      <c r="I40" s="62"/>
      <c r="J40" s="62"/>
      <c r="K40" s="62"/>
      <c r="L40" s="62"/>
      <c r="M40" s="62"/>
      <c r="N40" s="62"/>
      <c r="O40" s="62"/>
      <c r="P40" s="54"/>
      <c r="Q40" s="62"/>
      <c r="R40" s="62"/>
      <c r="S40" s="62"/>
      <c r="T40" s="54"/>
      <c r="U40" s="62"/>
      <c r="V40" s="62"/>
      <c r="W40" s="54"/>
      <c r="X40" s="62"/>
      <c r="Y40" s="62"/>
      <c r="Z40" s="62"/>
      <c r="AA40" s="62"/>
      <c r="AB40" s="62"/>
      <c r="AC40" s="62"/>
      <c r="AD40" s="54"/>
      <c r="AE40" s="62"/>
      <c r="AF40" s="62"/>
      <c r="AG40" s="62"/>
      <c r="AH40" s="54"/>
      <c r="AI40" s="62"/>
    </row>
    <row r="41" spans="1:35" s="65" customFormat="1" ht="15.75" thickBot="1" x14ac:dyDescent="0.3">
      <c r="A41" s="163"/>
      <c r="B41" s="156"/>
      <c r="C41" s="66" t="s">
        <v>39</v>
      </c>
      <c r="D41" s="36">
        <f t="shared" si="1"/>
        <v>44.7</v>
      </c>
      <c r="E41" s="50"/>
      <c r="F41" s="50"/>
      <c r="G41" s="50"/>
      <c r="H41" s="50">
        <v>44.7</v>
      </c>
      <c r="I41" s="50"/>
      <c r="J41" s="51"/>
      <c r="K41" s="50"/>
      <c r="L41" s="51"/>
      <c r="M41" s="51"/>
      <c r="N41" s="51"/>
      <c r="O41" s="51"/>
      <c r="P41" s="50"/>
      <c r="Q41" s="51"/>
      <c r="R41" s="51"/>
      <c r="S41" s="50"/>
      <c r="T41" s="50"/>
      <c r="U41" s="51"/>
      <c r="V41" s="51"/>
      <c r="W41" s="50"/>
      <c r="X41" s="51"/>
      <c r="Y41" s="50"/>
      <c r="Z41" s="50"/>
      <c r="AA41" s="51"/>
      <c r="AB41" s="51"/>
      <c r="AC41" s="51"/>
      <c r="AD41" s="50"/>
      <c r="AE41" s="51"/>
      <c r="AF41" s="50"/>
      <c r="AG41" s="51"/>
      <c r="AH41" s="50"/>
      <c r="AI41" s="50"/>
    </row>
    <row r="42" spans="1:35" s="24" customFormat="1" ht="15" x14ac:dyDescent="0.25">
      <c r="A42" s="153" t="s">
        <v>83</v>
      </c>
      <c r="B42" s="164" t="s">
        <v>84</v>
      </c>
      <c r="C42" s="52" t="s">
        <v>62</v>
      </c>
      <c r="D42" s="67">
        <f>E42+F42+G42+H42+I42+J42+K42+L42+M42+N42+O42+P42+Q42+R42+S42+T42+U42+V42+W42+X42+Y42+Z42+AA42+AB42+AC42+AD42+AE42+AF42+AG42+AH42+AI42</f>
        <v>165</v>
      </c>
      <c r="E42" s="39">
        <v>0</v>
      </c>
      <c r="F42" s="68">
        <v>4</v>
      </c>
      <c r="G42" s="39">
        <v>1</v>
      </c>
      <c r="H42" s="39">
        <v>1</v>
      </c>
      <c r="I42" s="39">
        <v>1</v>
      </c>
      <c r="J42" s="39">
        <v>4</v>
      </c>
      <c r="K42" s="39">
        <v>3</v>
      </c>
      <c r="L42" s="39">
        <v>1</v>
      </c>
      <c r="M42" s="39">
        <v>4</v>
      </c>
      <c r="N42" s="39">
        <v>2</v>
      </c>
      <c r="O42" s="39">
        <v>2</v>
      </c>
      <c r="P42" s="39">
        <v>3</v>
      </c>
      <c r="Q42" s="39">
        <v>3</v>
      </c>
      <c r="R42" s="39">
        <v>3</v>
      </c>
      <c r="S42" s="39">
        <v>2</v>
      </c>
      <c r="T42" s="39">
        <v>3</v>
      </c>
      <c r="U42" s="39">
        <v>2</v>
      </c>
      <c r="V42" s="39">
        <v>2</v>
      </c>
      <c r="W42" s="39">
        <v>2</v>
      </c>
      <c r="X42" s="39">
        <v>2</v>
      </c>
      <c r="Y42" s="39">
        <v>1</v>
      </c>
      <c r="Z42" s="39">
        <v>48</v>
      </c>
      <c r="AA42" s="39">
        <v>2</v>
      </c>
      <c r="AB42" s="39">
        <v>48</v>
      </c>
      <c r="AC42" s="39">
        <v>2</v>
      </c>
      <c r="AD42" s="39">
        <v>7</v>
      </c>
      <c r="AE42" s="39">
        <v>1</v>
      </c>
      <c r="AF42" s="39">
        <v>2</v>
      </c>
      <c r="AG42" s="39">
        <v>5</v>
      </c>
      <c r="AH42" s="39">
        <v>2</v>
      </c>
      <c r="AI42" s="39">
        <v>2</v>
      </c>
    </row>
    <row r="43" spans="1:35" s="24" customFormat="1" ht="15" x14ac:dyDescent="0.25">
      <c r="A43" s="143"/>
      <c r="B43" s="165"/>
      <c r="C43" s="48" t="s">
        <v>39</v>
      </c>
      <c r="D43" s="47">
        <f>E43+F43+G43+H43+I43+J43+K43+L43+M43+N43+O43+P43+Q43+R43+S43+T43+U43+V43+W43+X43+Y43+Z43+AA43+AB43+AC43+AD43+AE43+AF43+AG43+AH43+AI43</f>
        <v>302.44599999999997</v>
      </c>
      <c r="E43" s="29">
        <v>0</v>
      </c>
      <c r="F43" s="69">
        <v>5.2949999999999999</v>
      </c>
      <c r="G43" s="29">
        <v>1.3240000000000001</v>
      </c>
      <c r="H43" s="29">
        <v>1.3240000000000001</v>
      </c>
      <c r="I43" s="29">
        <v>1.3240000000000001</v>
      </c>
      <c r="J43" s="29">
        <v>5.2949999999999999</v>
      </c>
      <c r="K43" s="29">
        <v>3.9710000000000001</v>
      </c>
      <c r="L43" s="29">
        <v>1.3240000000000001</v>
      </c>
      <c r="M43" s="29">
        <v>5.2949999999999999</v>
      </c>
      <c r="N43" s="29">
        <v>2.6469999999999998</v>
      </c>
      <c r="O43" s="29">
        <v>2.6469999999999998</v>
      </c>
      <c r="P43" s="29">
        <v>3.9710000000000001</v>
      </c>
      <c r="Q43" s="29">
        <v>3.9710000000000001</v>
      </c>
      <c r="R43" s="29">
        <v>3.9710000000000001</v>
      </c>
      <c r="S43" s="29">
        <v>2.6469999999999998</v>
      </c>
      <c r="T43" s="29">
        <v>3.9710000000000001</v>
      </c>
      <c r="U43" s="29">
        <v>2.6469999999999998</v>
      </c>
      <c r="V43" s="29">
        <v>2.6469999999999998</v>
      </c>
      <c r="W43" s="29">
        <v>2.6469999999999998</v>
      </c>
      <c r="X43" s="29">
        <v>2.6469999999999998</v>
      </c>
      <c r="Y43" s="29">
        <v>1.325</v>
      </c>
      <c r="Z43" s="29">
        <v>105.556</v>
      </c>
      <c r="AA43" s="29">
        <v>2.6469999999999998</v>
      </c>
      <c r="AB43" s="29">
        <v>105.556</v>
      </c>
      <c r="AC43" s="29">
        <v>2.6469999999999998</v>
      </c>
      <c r="AD43" s="29">
        <v>9.266</v>
      </c>
      <c r="AE43" s="29">
        <v>1.325</v>
      </c>
      <c r="AF43" s="29">
        <v>2.6469999999999998</v>
      </c>
      <c r="AG43" s="29">
        <v>6.6180000000000003</v>
      </c>
      <c r="AH43" s="29">
        <v>2.6469999999999998</v>
      </c>
      <c r="AI43" s="29">
        <v>2.6469999999999998</v>
      </c>
    </row>
    <row r="44" spans="1:35" s="24" customFormat="1" ht="15" x14ac:dyDescent="0.25">
      <c r="A44" s="134" t="s">
        <v>85</v>
      </c>
      <c r="B44" s="166" t="s">
        <v>86</v>
      </c>
      <c r="C44" s="26" t="s">
        <v>62</v>
      </c>
      <c r="D44" s="16">
        <f t="shared" si="1"/>
        <v>20</v>
      </c>
      <c r="E44" s="41"/>
      <c r="F44" s="41">
        <v>4</v>
      </c>
      <c r="G44" s="41"/>
      <c r="H44" s="41"/>
      <c r="I44" s="41">
        <v>2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>
        <v>5</v>
      </c>
      <c r="AC44" s="41"/>
      <c r="AD44" s="41"/>
      <c r="AE44" s="41"/>
      <c r="AF44" s="41">
        <v>4</v>
      </c>
      <c r="AG44" s="41">
        <v>5</v>
      </c>
      <c r="AH44" s="41"/>
      <c r="AI44" s="41"/>
    </row>
    <row r="45" spans="1:35" s="24" customFormat="1" ht="15" x14ac:dyDescent="0.25">
      <c r="A45" s="135"/>
      <c r="B45" s="165"/>
      <c r="C45" s="26" t="s">
        <v>39</v>
      </c>
      <c r="D45" s="27">
        <f t="shared" si="1"/>
        <v>365</v>
      </c>
      <c r="E45" s="28"/>
      <c r="F45" s="29">
        <v>80</v>
      </c>
      <c r="G45" s="28"/>
      <c r="H45" s="28"/>
      <c r="I45" s="29">
        <v>30</v>
      </c>
      <c r="J45" s="29"/>
      <c r="K45" s="29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9"/>
      <c r="W45" s="28"/>
      <c r="X45" s="28"/>
      <c r="Y45" s="28"/>
      <c r="Z45" s="29"/>
      <c r="AA45" s="28"/>
      <c r="AB45" s="29">
        <v>100</v>
      </c>
      <c r="AC45" s="28"/>
      <c r="AD45" s="28"/>
      <c r="AE45" s="29"/>
      <c r="AF45" s="29">
        <v>80</v>
      </c>
      <c r="AG45" s="29">
        <v>75</v>
      </c>
      <c r="AH45" s="28"/>
      <c r="AI45" s="29"/>
    </row>
    <row r="46" spans="1:35" s="71" customFormat="1" ht="15.75" customHeight="1" x14ac:dyDescent="0.25">
      <c r="A46" s="134" t="s">
        <v>87</v>
      </c>
      <c r="B46" s="166" t="s">
        <v>88</v>
      </c>
      <c r="C46" s="26" t="s">
        <v>62</v>
      </c>
      <c r="D46" s="58">
        <f t="shared" si="1"/>
        <v>61</v>
      </c>
      <c r="E46" s="41"/>
      <c r="F46" s="41"/>
      <c r="G46" s="41"/>
      <c r="H46" s="41"/>
      <c r="I46" s="70">
        <v>3</v>
      </c>
      <c r="J46" s="41"/>
      <c r="K46" s="41"/>
      <c r="L46" s="70">
        <v>4</v>
      </c>
      <c r="M46" s="70">
        <v>6</v>
      </c>
      <c r="N46" s="41"/>
      <c r="O46" s="41"/>
      <c r="P46" s="70">
        <v>16</v>
      </c>
      <c r="Q46" s="70">
        <v>12</v>
      </c>
      <c r="R46" s="70">
        <v>4</v>
      </c>
      <c r="S46" s="70">
        <v>4</v>
      </c>
      <c r="T46" s="70">
        <v>4</v>
      </c>
      <c r="U46" s="70">
        <v>4</v>
      </c>
      <c r="V46" s="70">
        <v>4</v>
      </c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</row>
    <row r="47" spans="1:35" s="71" customFormat="1" ht="17.25" customHeight="1" x14ac:dyDescent="0.25">
      <c r="A47" s="135"/>
      <c r="B47" s="165"/>
      <c r="C47" s="26" t="s">
        <v>39</v>
      </c>
      <c r="D47" s="27">
        <f t="shared" si="1"/>
        <v>1250.8349999999998</v>
      </c>
      <c r="E47" s="29"/>
      <c r="F47" s="29"/>
      <c r="G47" s="29"/>
      <c r="H47" s="29"/>
      <c r="I47" s="72">
        <v>61.37</v>
      </c>
      <c r="J47" s="28"/>
      <c r="K47" s="29"/>
      <c r="L47" s="72">
        <v>81.93</v>
      </c>
      <c r="M47" s="72">
        <v>122.745</v>
      </c>
      <c r="N47" s="29"/>
      <c r="O47" s="29"/>
      <c r="P47" s="72">
        <v>330.15</v>
      </c>
      <c r="Q47" s="72">
        <v>245.49</v>
      </c>
      <c r="R47" s="72">
        <v>81.83</v>
      </c>
      <c r="S47" s="72">
        <v>81.83</v>
      </c>
      <c r="T47" s="72">
        <v>81.83</v>
      </c>
      <c r="U47" s="72">
        <v>81.83</v>
      </c>
      <c r="V47" s="72">
        <v>81.83</v>
      </c>
      <c r="W47" s="28"/>
      <c r="X47" s="29"/>
      <c r="Y47" s="29"/>
      <c r="Z47" s="28"/>
      <c r="AA47" s="29"/>
      <c r="AB47" s="29"/>
      <c r="AC47" s="29"/>
      <c r="AD47" s="29"/>
      <c r="AE47" s="29"/>
      <c r="AF47" s="29"/>
      <c r="AG47" s="28"/>
      <c r="AH47" s="28"/>
      <c r="AI47" s="28"/>
    </row>
    <row r="48" spans="1:35" s="71" customFormat="1" ht="15" customHeight="1" x14ac:dyDescent="0.25">
      <c r="A48" s="134" t="s">
        <v>89</v>
      </c>
      <c r="B48" s="167" t="s">
        <v>90</v>
      </c>
      <c r="C48" s="26" t="s">
        <v>42</v>
      </c>
      <c r="D48" s="27">
        <f t="shared" si="1"/>
        <v>0.32400000000000007</v>
      </c>
      <c r="E48" s="42"/>
      <c r="F48" s="42"/>
      <c r="G48" s="42"/>
      <c r="H48" s="42"/>
      <c r="I48" s="42">
        <v>1.7999999999999999E-2</v>
      </c>
      <c r="J48" s="29">
        <v>1.7999999999999999E-2</v>
      </c>
      <c r="K48" s="42"/>
      <c r="L48" s="42"/>
      <c r="M48" s="42"/>
      <c r="N48" s="42"/>
      <c r="O48" s="42"/>
      <c r="P48" s="42"/>
      <c r="Q48" s="42">
        <v>2.4E-2</v>
      </c>
      <c r="R48" s="29">
        <v>0.02</v>
      </c>
      <c r="S48" s="29">
        <v>0.02</v>
      </c>
      <c r="T48" s="29">
        <v>0.02</v>
      </c>
      <c r="U48" s="29">
        <v>0.02</v>
      </c>
      <c r="V48" s="29">
        <v>0.02</v>
      </c>
      <c r="W48" s="42"/>
      <c r="X48" s="42"/>
      <c r="Y48" s="42"/>
      <c r="Z48" s="42">
        <v>0.108</v>
      </c>
      <c r="AA48" s="42"/>
      <c r="AB48" s="42"/>
      <c r="AC48" s="42">
        <v>2.5999999999999999E-2</v>
      </c>
      <c r="AD48" s="42"/>
      <c r="AE48" s="42"/>
      <c r="AF48" s="29">
        <v>0.03</v>
      </c>
      <c r="AG48" s="42"/>
      <c r="AH48" s="42"/>
      <c r="AI48" s="42"/>
    </row>
    <row r="49" spans="1:35" s="71" customFormat="1" ht="21.6" customHeight="1" x14ac:dyDescent="0.25">
      <c r="A49" s="135"/>
      <c r="B49" s="168"/>
      <c r="C49" s="26" t="s">
        <v>39</v>
      </c>
      <c r="D49" s="27">
        <f t="shared" si="1"/>
        <v>256.15000000000003</v>
      </c>
      <c r="E49" s="29"/>
      <c r="F49" s="29"/>
      <c r="G49" s="29"/>
      <c r="H49" s="29"/>
      <c r="I49" s="29">
        <v>30</v>
      </c>
      <c r="J49" s="29">
        <v>30</v>
      </c>
      <c r="K49" s="29"/>
      <c r="L49" s="28"/>
      <c r="M49" s="29"/>
      <c r="N49" s="29"/>
      <c r="O49" s="28"/>
      <c r="P49" s="28"/>
      <c r="Q49" s="29">
        <v>40</v>
      </c>
      <c r="R49" s="29">
        <v>6.4</v>
      </c>
      <c r="S49" s="29">
        <v>6.4</v>
      </c>
      <c r="T49" s="29">
        <v>6.4</v>
      </c>
      <c r="U49" s="29">
        <v>6.4</v>
      </c>
      <c r="V49" s="29">
        <v>6.4</v>
      </c>
      <c r="W49" s="28"/>
      <c r="X49" s="28"/>
      <c r="Y49" s="28"/>
      <c r="Z49" s="29">
        <v>41.95</v>
      </c>
      <c r="AA49" s="29"/>
      <c r="AB49" s="29"/>
      <c r="AC49" s="29">
        <f>21+11.2</f>
        <v>32.200000000000003</v>
      </c>
      <c r="AD49" s="29"/>
      <c r="AE49" s="28"/>
      <c r="AF49" s="29">
        <v>50</v>
      </c>
      <c r="AG49" s="29"/>
      <c r="AH49" s="28"/>
      <c r="AI49" s="29"/>
    </row>
    <row r="50" spans="1:35" s="71" customFormat="1" ht="15" x14ac:dyDescent="0.25">
      <c r="A50" s="169" t="s">
        <v>91</v>
      </c>
      <c r="B50" s="171" t="s">
        <v>92</v>
      </c>
      <c r="C50" s="73" t="s">
        <v>62</v>
      </c>
      <c r="D50" s="58">
        <f t="shared" si="1"/>
        <v>2</v>
      </c>
      <c r="E50" s="41"/>
      <c r="F50" s="41"/>
      <c r="G50" s="41"/>
      <c r="H50" s="41"/>
      <c r="I50" s="41"/>
      <c r="J50" s="41"/>
      <c r="K50" s="41">
        <v>2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</row>
    <row r="51" spans="1:35" s="71" customFormat="1" ht="15" x14ac:dyDescent="0.25">
      <c r="A51" s="170"/>
      <c r="B51" s="141"/>
      <c r="C51" s="73" t="s">
        <v>39</v>
      </c>
      <c r="D51" s="27">
        <f t="shared" si="1"/>
        <v>6.2</v>
      </c>
      <c r="E51" s="28"/>
      <c r="F51" s="28"/>
      <c r="G51" s="28"/>
      <c r="H51" s="28"/>
      <c r="I51" s="28"/>
      <c r="J51" s="28"/>
      <c r="K51" s="29">
        <v>6.2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9"/>
      <c r="AI51" s="29"/>
    </row>
    <row r="52" spans="1:35" s="71" customFormat="1" ht="15" x14ac:dyDescent="0.25">
      <c r="A52" s="134" t="s">
        <v>93</v>
      </c>
      <c r="B52" s="172" t="s">
        <v>94</v>
      </c>
      <c r="C52" s="26" t="s">
        <v>62</v>
      </c>
      <c r="D52" s="58">
        <f t="shared" si="1"/>
        <v>0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</row>
    <row r="53" spans="1:35" s="74" customFormat="1" ht="15" customHeight="1" x14ac:dyDescent="0.25">
      <c r="A53" s="135"/>
      <c r="B53" s="173"/>
      <c r="C53" s="26" t="s">
        <v>39</v>
      </c>
      <c r="D53" s="27">
        <f t="shared" si="1"/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</row>
    <row r="54" spans="1:35" s="71" customFormat="1" ht="15" customHeight="1" x14ac:dyDescent="0.25">
      <c r="A54" s="134" t="s">
        <v>95</v>
      </c>
      <c r="B54" s="166" t="s">
        <v>96</v>
      </c>
      <c r="C54" s="26" t="s">
        <v>97</v>
      </c>
      <c r="D54" s="27">
        <f t="shared" si="1"/>
        <v>0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</row>
    <row r="55" spans="1:35" s="71" customFormat="1" ht="18.600000000000001" customHeight="1" x14ac:dyDescent="0.25">
      <c r="A55" s="135"/>
      <c r="B55" s="165"/>
      <c r="C55" s="26" t="s">
        <v>39</v>
      </c>
      <c r="D55" s="27">
        <f t="shared" si="1"/>
        <v>0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</row>
    <row r="56" spans="1:35" s="24" customFormat="1" ht="15" x14ac:dyDescent="0.25">
      <c r="A56" s="134" t="s">
        <v>98</v>
      </c>
      <c r="B56" s="166" t="s">
        <v>99</v>
      </c>
      <c r="C56" s="26" t="s">
        <v>62</v>
      </c>
      <c r="D56" s="58">
        <f t="shared" si="1"/>
        <v>0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</row>
    <row r="57" spans="1:35" s="24" customFormat="1" ht="15" x14ac:dyDescent="0.25">
      <c r="A57" s="135"/>
      <c r="B57" s="165"/>
      <c r="C57" s="26" t="s">
        <v>39</v>
      </c>
      <c r="D57" s="27">
        <f t="shared" si="1"/>
        <v>0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s="24" customFormat="1" ht="15" x14ac:dyDescent="0.25">
      <c r="A58" s="142" t="s">
        <v>100</v>
      </c>
      <c r="B58" s="166" t="s">
        <v>101</v>
      </c>
      <c r="C58" s="46" t="s">
        <v>62</v>
      </c>
      <c r="D58" s="58">
        <f t="shared" si="1"/>
        <v>0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</row>
    <row r="59" spans="1:35" s="24" customFormat="1" ht="15.75" thickBot="1" x14ac:dyDescent="0.3">
      <c r="A59" s="154"/>
      <c r="B59" s="174"/>
      <c r="C59" s="45" t="s">
        <v>39</v>
      </c>
      <c r="D59" s="36">
        <f t="shared" si="1"/>
        <v>0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</row>
    <row r="60" spans="1:35" s="24" customFormat="1" ht="15" customHeight="1" x14ac:dyDescent="0.25">
      <c r="A60" s="153" t="s">
        <v>102</v>
      </c>
      <c r="B60" s="164" t="s">
        <v>103</v>
      </c>
      <c r="C60" s="46" t="s">
        <v>104</v>
      </c>
      <c r="D60" s="53">
        <f t="shared" si="1"/>
        <v>4.7E-2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>
        <v>1.4999999999999999E-2</v>
      </c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>
        <v>3.2000000000000001E-2</v>
      </c>
      <c r="AI60" s="39"/>
    </row>
    <row r="61" spans="1:35" s="24" customFormat="1" ht="20.45" customHeight="1" x14ac:dyDescent="0.25">
      <c r="A61" s="143"/>
      <c r="B61" s="165"/>
      <c r="C61" s="48" t="s">
        <v>39</v>
      </c>
      <c r="D61" s="27">
        <f t="shared" si="1"/>
        <v>19.200000000000003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7">
        <v>6.4</v>
      </c>
      <c r="R61" s="41"/>
      <c r="S61" s="41"/>
      <c r="T61" s="41"/>
      <c r="U61" s="41"/>
      <c r="V61" s="41"/>
      <c r="W61" s="41"/>
      <c r="X61" s="41"/>
      <c r="Y61" s="41"/>
      <c r="Z61" s="47"/>
      <c r="AA61" s="41"/>
      <c r="AB61" s="41"/>
      <c r="AC61" s="41"/>
      <c r="AD61" s="41"/>
      <c r="AE61" s="41"/>
      <c r="AF61" s="41"/>
      <c r="AG61" s="41"/>
      <c r="AH61" s="47">
        <v>12.8</v>
      </c>
      <c r="AI61" s="41"/>
    </row>
    <row r="62" spans="1:35" s="24" customFormat="1" ht="15" customHeight="1" x14ac:dyDescent="0.25">
      <c r="A62" s="134" t="s">
        <v>105</v>
      </c>
      <c r="B62" s="166" t="s">
        <v>106</v>
      </c>
      <c r="C62" s="26" t="s">
        <v>97</v>
      </c>
      <c r="D62" s="27">
        <f t="shared" si="1"/>
        <v>6.5000000000000002E-2</v>
      </c>
      <c r="E62" s="41">
        <v>1.4999999999999999E-2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7"/>
      <c r="R62" s="47">
        <v>0.05</v>
      </c>
      <c r="S62" s="47"/>
      <c r="T62" s="47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</row>
    <row r="63" spans="1:35" s="24" customFormat="1" ht="19.149999999999999" customHeight="1" thickBot="1" x14ac:dyDescent="0.3">
      <c r="A63" s="175"/>
      <c r="B63" s="174"/>
      <c r="C63" s="45" t="s">
        <v>39</v>
      </c>
      <c r="D63" s="36">
        <f t="shared" si="1"/>
        <v>113.75</v>
      </c>
      <c r="E63" s="36">
        <v>26.25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36"/>
      <c r="Q63" s="36"/>
      <c r="R63" s="36">
        <v>87.5</v>
      </c>
      <c r="S63" s="36"/>
      <c r="T63" s="36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</row>
    <row r="64" spans="1:35" s="24" customFormat="1" ht="19.149999999999999" customHeight="1" thickBot="1" x14ac:dyDescent="0.3">
      <c r="A64" s="76"/>
      <c r="B64" s="164" t="s">
        <v>107</v>
      </c>
      <c r="C64" s="46" t="s">
        <v>62</v>
      </c>
      <c r="D64" s="16">
        <f t="shared" si="1"/>
        <v>44</v>
      </c>
      <c r="E64" s="67"/>
      <c r="F64" s="67">
        <v>6</v>
      </c>
      <c r="G64" s="67"/>
      <c r="H64" s="67"/>
      <c r="I64" s="67"/>
      <c r="J64" s="67"/>
      <c r="K64" s="67"/>
      <c r="L64" s="67"/>
      <c r="M64" s="67">
        <v>6</v>
      </c>
      <c r="N64" s="67"/>
      <c r="O64" s="67"/>
      <c r="P64" s="56"/>
      <c r="Q64" s="67">
        <v>12</v>
      </c>
      <c r="R64" s="56"/>
      <c r="S64" s="56"/>
      <c r="T64" s="56"/>
      <c r="U64" s="67"/>
      <c r="V64" s="67"/>
      <c r="W64" s="67"/>
      <c r="X64" s="67"/>
      <c r="Y64" s="67"/>
      <c r="Z64" s="67"/>
      <c r="AA64" s="67"/>
      <c r="AB64" s="67"/>
      <c r="AC64" s="67"/>
      <c r="AD64" s="67">
        <v>12</v>
      </c>
      <c r="AE64" s="67"/>
      <c r="AF64" s="67"/>
      <c r="AG64" s="67">
        <v>8</v>
      </c>
      <c r="AH64" s="67"/>
      <c r="AI64" s="67"/>
    </row>
    <row r="65" spans="1:35" s="24" customFormat="1" ht="19.149999999999999" customHeight="1" thickBot="1" x14ac:dyDescent="0.3">
      <c r="A65" s="76"/>
      <c r="B65" s="174"/>
      <c r="C65" s="48" t="s">
        <v>39</v>
      </c>
      <c r="D65" s="36">
        <f t="shared" si="1"/>
        <v>55.19</v>
      </c>
      <c r="E65" s="77"/>
      <c r="F65" s="78">
        <v>7.52</v>
      </c>
      <c r="G65" s="77"/>
      <c r="H65" s="77"/>
      <c r="I65" s="77"/>
      <c r="J65" s="77"/>
      <c r="K65" s="77"/>
      <c r="L65" s="77"/>
      <c r="M65" s="78">
        <v>7.52</v>
      </c>
      <c r="N65" s="77"/>
      <c r="O65" s="77"/>
      <c r="P65" s="78"/>
      <c r="Q65" s="36">
        <v>15.05</v>
      </c>
      <c r="R65" s="36"/>
      <c r="S65" s="36"/>
      <c r="T65" s="36"/>
      <c r="U65" s="60"/>
      <c r="V65" s="60"/>
      <c r="W65" s="60"/>
      <c r="X65" s="60"/>
      <c r="Y65" s="60"/>
      <c r="Z65" s="60"/>
      <c r="AA65" s="60"/>
      <c r="AB65" s="60"/>
      <c r="AC65" s="60"/>
      <c r="AD65" s="36">
        <v>15.05</v>
      </c>
      <c r="AE65" s="60"/>
      <c r="AF65" s="36"/>
      <c r="AG65" s="36">
        <v>10.050000000000001</v>
      </c>
      <c r="AH65" s="60"/>
      <c r="AI65" s="60"/>
    </row>
    <row r="66" spans="1:35" s="24" customFormat="1" ht="20.45" customHeight="1" thickBot="1" x14ac:dyDescent="0.3">
      <c r="A66" s="79" t="s">
        <v>108</v>
      </c>
      <c r="B66" s="11" t="s">
        <v>109</v>
      </c>
      <c r="C66" s="12" t="s">
        <v>39</v>
      </c>
      <c r="D66" s="80">
        <f t="shared" si="1"/>
        <v>1187.482</v>
      </c>
      <c r="E66" s="81">
        <f t="shared" ref="E66:AI66" si="4">E68+E78+E80</f>
        <v>16.684000000000001</v>
      </c>
      <c r="F66" s="81">
        <f t="shared" si="4"/>
        <v>115.48299999999999</v>
      </c>
      <c r="G66" s="81">
        <f t="shared" si="4"/>
        <v>21.454999999999998</v>
      </c>
      <c r="H66" s="81">
        <f t="shared" si="4"/>
        <v>21.445</v>
      </c>
      <c r="I66" s="81">
        <f t="shared" si="4"/>
        <v>17.671999999999997</v>
      </c>
      <c r="J66" s="81">
        <f t="shared" si="4"/>
        <v>42.509</v>
      </c>
      <c r="K66" s="81">
        <f t="shared" si="4"/>
        <v>111.143</v>
      </c>
      <c r="L66" s="81">
        <f t="shared" si="4"/>
        <v>21.372</v>
      </c>
      <c r="M66" s="81">
        <f t="shared" si="4"/>
        <v>38.58</v>
      </c>
      <c r="N66" s="81">
        <f t="shared" si="4"/>
        <v>35.112000000000002</v>
      </c>
      <c r="O66" s="81">
        <f t="shared" si="4"/>
        <v>26.273</v>
      </c>
      <c r="P66" s="81">
        <f t="shared" si="4"/>
        <v>27.664999999999999</v>
      </c>
      <c r="Q66" s="82">
        <f t="shared" si="4"/>
        <v>51.191999999999993</v>
      </c>
      <c r="R66" s="82">
        <f t="shared" si="4"/>
        <v>28.753999999999998</v>
      </c>
      <c r="S66" s="82">
        <f t="shared" si="4"/>
        <v>28.753999999999998</v>
      </c>
      <c r="T66" s="82">
        <f t="shared" si="4"/>
        <v>43.548000000000002</v>
      </c>
      <c r="U66" s="82">
        <f t="shared" si="4"/>
        <v>27.597999999999999</v>
      </c>
      <c r="V66" s="82">
        <f t="shared" si="4"/>
        <v>24.024000000000001</v>
      </c>
      <c r="W66" s="82">
        <f t="shared" si="4"/>
        <v>33.549999999999997</v>
      </c>
      <c r="X66" s="82">
        <f t="shared" si="4"/>
        <v>21.643000000000001</v>
      </c>
      <c r="Y66" s="83">
        <f t="shared" si="4"/>
        <v>27.597999999999999</v>
      </c>
      <c r="Z66" s="83">
        <f>Z68+Z78+Z80</f>
        <v>63.347999999999999</v>
      </c>
      <c r="AA66" s="83">
        <f>AA68+AA78+AA80</f>
        <v>26.273</v>
      </c>
      <c r="AB66" s="83">
        <f>AB68+AB78+AB80</f>
        <v>63.347999999999999</v>
      </c>
      <c r="AC66" s="82">
        <f t="shared" ref="AC66" si="5">AC68+AC78+AC80</f>
        <v>28.993000000000002</v>
      </c>
      <c r="AD66" s="83">
        <f t="shared" si="4"/>
        <v>26.273</v>
      </c>
      <c r="AE66" s="83">
        <f t="shared" si="4"/>
        <v>26.273</v>
      </c>
      <c r="AF66" s="83">
        <f t="shared" si="4"/>
        <v>26.273</v>
      </c>
      <c r="AG66" s="83">
        <f t="shared" si="4"/>
        <v>26.273</v>
      </c>
      <c r="AH66" s="83">
        <f t="shared" si="4"/>
        <v>58.236999999999995</v>
      </c>
      <c r="AI66" s="83">
        <f t="shared" si="4"/>
        <v>60.137</v>
      </c>
    </row>
    <row r="67" spans="1:35" s="24" customFormat="1" ht="15" x14ac:dyDescent="0.25">
      <c r="A67" s="176" t="s">
        <v>110</v>
      </c>
      <c r="B67" s="178" t="s">
        <v>111</v>
      </c>
      <c r="C67" s="84" t="s">
        <v>67</v>
      </c>
      <c r="D67" s="85">
        <f t="shared" si="1"/>
        <v>0.27100000000000013</v>
      </c>
      <c r="E67" s="86">
        <f t="shared" ref="E67:V68" si="6">E69+E71+E73+E75</f>
        <v>5.0000000000000001E-3</v>
      </c>
      <c r="F67" s="86">
        <f t="shared" si="6"/>
        <v>0.03</v>
      </c>
      <c r="G67" s="86">
        <f t="shared" si="6"/>
        <v>5.0000000000000001E-3</v>
      </c>
      <c r="H67" s="86">
        <f t="shared" si="6"/>
        <v>5.0000000000000001E-3</v>
      </c>
      <c r="I67" s="86">
        <f t="shared" si="6"/>
        <v>4.0000000000000001E-3</v>
      </c>
      <c r="J67" s="86">
        <f t="shared" si="6"/>
        <v>6.0000000000000001E-3</v>
      </c>
      <c r="K67" s="86">
        <f t="shared" si="6"/>
        <v>0.03</v>
      </c>
      <c r="L67" s="86">
        <f t="shared" si="6"/>
        <v>7.0000000000000001E-3</v>
      </c>
      <c r="M67" s="86">
        <f t="shared" si="6"/>
        <v>9.0000000000000011E-3</v>
      </c>
      <c r="N67" s="86">
        <f t="shared" si="6"/>
        <v>6.0000000000000001E-3</v>
      </c>
      <c r="O67" s="86">
        <f t="shared" si="6"/>
        <v>6.0000000000000001E-3</v>
      </c>
      <c r="P67" s="86">
        <f t="shared" si="6"/>
        <v>7.0000000000000001E-3</v>
      </c>
      <c r="Q67" s="87">
        <f t="shared" si="6"/>
        <v>1.4E-2</v>
      </c>
      <c r="R67" s="87">
        <f t="shared" si="6"/>
        <v>8.0000000000000002E-3</v>
      </c>
      <c r="S67" s="87">
        <f t="shared" si="6"/>
        <v>8.0000000000000002E-3</v>
      </c>
      <c r="T67" s="87">
        <f t="shared" si="6"/>
        <v>8.0000000000000002E-3</v>
      </c>
      <c r="U67" s="87">
        <f t="shared" si="6"/>
        <v>7.0000000000000001E-3</v>
      </c>
      <c r="V67" s="87">
        <f t="shared" si="6"/>
        <v>7.0000000000000001E-3</v>
      </c>
      <c r="W67" s="87">
        <f>W69+W71+W73+W75</f>
        <v>7.0000000000000001E-3</v>
      </c>
      <c r="X67" s="87">
        <f t="shared" ref="X67:AI68" si="7">X69+X71+X73+X75</f>
        <v>7.0000000000000001E-3</v>
      </c>
      <c r="Y67" s="86">
        <f t="shared" si="7"/>
        <v>7.0000000000000001E-3</v>
      </c>
      <c r="Z67" s="86">
        <f t="shared" si="7"/>
        <v>6.0000000000000001E-3</v>
      </c>
      <c r="AA67" s="86">
        <f t="shared" si="7"/>
        <v>6.0000000000000001E-3</v>
      </c>
      <c r="AB67" s="86">
        <f t="shared" si="7"/>
        <v>6.0000000000000001E-3</v>
      </c>
      <c r="AC67" s="87">
        <f t="shared" si="7"/>
        <v>7.0000000000000001E-3</v>
      </c>
      <c r="AD67" s="86">
        <f t="shared" si="7"/>
        <v>6.0000000000000001E-3</v>
      </c>
      <c r="AE67" s="86">
        <f t="shared" si="7"/>
        <v>6.0000000000000001E-3</v>
      </c>
      <c r="AF67" s="86">
        <f t="shared" si="7"/>
        <v>6.0000000000000001E-3</v>
      </c>
      <c r="AG67" s="86">
        <f t="shared" si="7"/>
        <v>6.0000000000000001E-3</v>
      </c>
      <c r="AH67" s="86">
        <f t="shared" si="7"/>
        <v>1.3999999999999999E-2</v>
      </c>
      <c r="AI67" s="86">
        <f t="shared" si="7"/>
        <v>1.4999999999999999E-2</v>
      </c>
    </row>
    <row r="68" spans="1:35" s="24" customFormat="1" ht="15" x14ac:dyDescent="0.25">
      <c r="A68" s="177"/>
      <c r="B68" s="179"/>
      <c r="C68" s="20" t="s">
        <v>39</v>
      </c>
      <c r="D68" s="21">
        <f t="shared" si="1"/>
        <v>375.15100000000012</v>
      </c>
      <c r="E68" s="87">
        <f t="shared" si="6"/>
        <v>7.1589999999999998</v>
      </c>
      <c r="F68" s="87">
        <f t="shared" si="6"/>
        <v>40.732999999999997</v>
      </c>
      <c r="G68" s="87">
        <f t="shared" si="6"/>
        <v>7.1689999999999996</v>
      </c>
      <c r="H68" s="87">
        <f t="shared" si="6"/>
        <v>7.1589999999999998</v>
      </c>
      <c r="I68" s="87">
        <f t="shared" si="6"/>
        <v>5.7669999999999995</v>
      </c>
      <c r="J68" s="87">
        <f t="shared" si="6"/>
        <v>8.4130000000000003</v>
      </c>
      <c r="K68" s="87">
        <f t="shared" si="6"/>
        <v>40.732999999999997</v>
      </c>
      <c r="L68" s="87">
        <f t="shared" si="6"/>
        <v>9.4669999999999987</v>
      </c>
      <c r="M68" s="87">
        <f t="shared" si="6"/>
        <v>11.881</v>
      </c>
      <c r="N68" s="87">
        <f t="shared" si="6"/>
        <v>8.4130000000000003</v>
      </c>
      <c r="O68" s="87">
        <f t="shared" si="6"/>
        <v>8.4130000000000003</v>
      </c>
      <c r="P68" s="87">
        <f t="shared" si="6"/>
        <v>9.8049999999999997</v>
      </c>
      <c r="Q68" s="87">
        <f t="shared" si="6"/>
        <v>18.537999999999997</v>
      </c>
      <c r="R68" s="87">
        <f t="shared" si="6"/>
        <v>10.893999999999998</v>
      </c>
      <c r="S68" s="87">
        <f t="shared" si="6"/>
        <v>10.893999999999998</v>
      </c>
      <c r="T68" s="87">
        <f t="shared" si="6"/>
        <v>10.893999999999998</v>
      </c>
      <c r="U68" s="87">
        <f t="shared" si="6"/>
        <v>9.7379999999999995</v>
      </c>
      <c r="V68" s="87">
        <f t="shared" si="6"/>
        <v>9.7379999999999995</v>
      </c>
      <c r="W68" s="87">
        <f>W70+W72+W74+W76</f>
        <v>9.7379999999999995</v>
      </c>
      <c r="X68" s="87">
        <f t="shared" si="7"/>
        <v>9.7379999999999995</v>
      </c>
      <c r="Y68" s="87">
        <f t="shared" si="7"/>
        <v>9.7379999999999995</v>
      </c>
      <c r="Z68" s="87">
        <f t="shared" si="7"/>
        <v>8.581999999999999</v>
      </c>
      <c r="AA68" s="87">
        <f t="shared" si="7"/>
        <v>8.4130000000000003</v>
      </c>
      <c r="AB68" s="87">
        <f t="shared" si="7"/>
        <v>8.581999999999999</v>
      </c>
      <c r="AC68" s="87">
        <f t="shared" si="7"/>
        <v>9.7379999999999995</v>
      </c>
      <c r="AD68" s="87">
        <f t="shared" si="7"/>
        <v>8.4130000000000003</v>
      </c>
      <c r="AE68" s="87">
        <f t="shared" si="7"/>
        <v>8.4130000000000003</v>
      </c>
      <c r="AF68" s="87">
        <f t="shared" si="7"/>
        <v>8.4130000000000003</v>
      </c>
      <c r="AG68" s="87">
        <f t="shared" si="7"/>
        <v>8.4130000000000003</v>
      </c>
      <c r="AH68" s="87">
        <f t="shared" si="7"/>
        <v>19.631</v>
      </c>
      <c r="AI68" s="87">
        <f t="shared" si="7"/>
        <v>21.530999999999999</v>
      </c>
    </row>
    <row r="69" spans="1:35" ht="15" x14ac:dyDescent="0.25">
      <c r="A69" s="142" t="s">
        <v>112</v>
      </c>
      <c r="B69" s="136" t="s">
        <v>113</v>
      </c>
      <c r="C69" s="26" t="s">
        <v>114</v>
      </c>
      <c r="D69" s="27">
        <f t="shared" si="1"/>
        <v>4.2000000000000023E-2</v>
      </c>
      <c r="E69" s="29">
        <v>1E-3</v>
      </c>
      <c r="F69" s="29">
        <v>4.0000000000000001E-3</v>
      </c>
      <c r="G69" s="29">
        <v>1E-3</v>
      </c>
      <c r="H69" s="29">
        <v>1E-3</v>
      </c>
      <c r="I69" s="29">
        <v>1E-3</v>
      </c>
      <c r="J69" s="29">
        <v>1E-3</v>
      </c>
      <c r="K69" s="29">
        <v>4.0000000000000001E-3</v>
      </c>
      <c r="L69" s="29">
        <v>1E-3</v>
      </c>
      <c r="M69" s="29">
        <v>1E-3</v>
      </c>
      <c r="N69" s="29">
        <v>1E-3</v>
      </c>
      <c r="O69" s="29">
        <v>1E-3</v>
      </c>
      <c r="P69" s="29">
        <v>1E-3</v>
      </c>
      <c r="Q69" s="29">
        <v>1E-3</v>
      </c>
      <c r="R69" s="29">
        <v>1E-3</v>
      </c>
      <c r="S69" s="29">
        <v>1E-3</v>
      </c>
      <c r="T69" s="29">
        <v>1E-3</v>
      </c>
      <c r="U69" s="29">
        <v>1E-3</v>
      </c>
      <c r="V69" s="29">
        <v>1E-3</v>
      </c>
      <c r="W69" s="29">
        <v>1E-3</v>
      </c>
      <c r="X69" s="29">
        <v>1E-3</v>
      </c>
      <c r="Y69" s="29">
        <v>1E-3</v>
      </c>
      <c r="Z69" s="29">
        <v>1E-3</v>
      </c>
      <c r="AA69" s="29">
        <v>1E-3</v>
      </c>
      <c r="AB69" s="29">
        <v>1E-3</v>
      </c>
      <c r="AC69" s="29">
        <v>1E-3</v>
      </c>
      <c r="AD69" s="29">
        <v>1E-3</v>
      </c>
      <c r="AE69" s="29">
        <v>1E-3</v>
      </c>
      <c r="AF69" s="29">
        <v>1E-3</v>
      </c>
      <c r="AG69" s="29">
        <v>1E-3</v>
      </c>
      <c r="AH69" s="29">
        <v>3.0000000000000001E-3</v>
      </c>
      <c r="AI69" s="29">
        <v>4.0000000000000001E-3</v>
      </c>
    </row>
    <row r="70" spans="1:35" ht="15" x14ac:dyDescent="0.25">
      <c r="A70" s="143"/>
      <c r="B70" s="137"/>
      <c r="C70" s="26" t="s">
        <v>39</v>
      </c>
      <c r="D70" s="27">
        <f t="shared" si="1"/>
        <v>79.48</v>
      </c>
      <c r="E70" s="29">
        <v>1.89</v>
      </c>
      <c r="F70" s="29">
        <v>7.57</v>
      </c>
      <c r="G70" s="29">
        <v>1.9</v>
      </c>
      <c r="H70" s="29">
        <v>1.89</v>
      </c>
      <c r="I70" s="29">
        <v>1.89</v>
      </c>
      <c r="J70" s="29">
        <v>1.89</v>
      </c>
      <c r="K70" s="29">
        <v>7.57</v>
      </c>
      <c r="L70" s="29">
        <v>1.89</v>
      </c>
      <c r="M70" s="29">
        <v>1.89</v>
      </c>
      <c r="N70" s="29">
        <v>1.89</v>
      </c>
      <c r="O70" s="29">
        <v>1.89</v>
      </c>
      <c r="P70" s="29">
        <v>1.89</v>
      </c>
      <c r="Q70" s="29">
        <v>1.89</v>
      </c>
      <c r="R70" s="29">
        <v>1.89</v>
      </c>
      <c r="S70" s="29">
        <v>1.89</v>
      </c>
      <c r="T70" s="29">
        <v>1.89</v>
      </c>
      <c r="U70" s="29">
        <v>1.89</v>
      </c>
      <c r="V70" s="29">
        <v>1.89</v>
      </c>
      <c r="W70" s="29">
        <v>1.89</v>
      </c>
      <c r="X70" s="29">
        <v>1.89</v>
      </c>
      <c r="Y70" s="29">
        <v>1.89</v>
      </c>
      <c r="Z70" s="29">
        <v>1.89</v>
      </c>
      <c r="AA70" s="29">
        <v>1.89</v>
      </c>
      <c r="AB70" s="29">
        <v>1.89</v>
      </c>
      <c r="AC70" s="29">
        <v>1.89</v>
      </c>
      <c r="AD70" s="29">
        <v>1.89</v>
      </c>
      <c r="AE70" s="29">
        <v>1.89</v>
      </c>
      <c r="AF70" s="29">
        <v>1.89</v>
      </c>
      <c r="AG70" s="29">
        <v>1.89</v>
      </c>
      <c r="AH70" s="29">
        <v>5.7</v>
      </c>
      <c r="AI70" s="29">
        <v>7.6</v>
      </c>
    </row>
    <row r="71" spans="1:35" ht="15" x14ac:dyDescent="0.25">
      <c r="A71" s="142" t="s">
        <v>115</v>
      </c>
      <c r="B71" s="136" t="s">
        <v>116</v>
      </c>
      <c r="C71" s="26" t="s">
        <v>67</v>
      </c>
      <c r="D71" s="27">
        <f t="shared" ref="D71:D91" si="8">E71+F71+G71+H71+I71+J71+K71+L71+M71+N71+O71+P71+Q71+R71+S71+T71+U71+V71+W71+X71+Y71+Z71+AA71+AB71+AC71+AD71+AE71+AF71+AG71+AH71+AI71</f>
        <v>9.5000000000000057E-2</v>
      </c>
      <c r="E71" s="42">
        <v>1E-3</v>
      </c>
      <c r="F71" s="42">
        <v>3.0000000000000001E-3</v>
      </c>
      <c r="G71" s="42">
        <v>1E-3</v>
      </c>
      <c r="H71" s="42">
        <v>1E-3</v>
      </c>
      <c r="I71" s="42">
        <v>1E-3</v>
      </c>
      <c r="J71" s="42">
        <v>3.0000000000000001E-3</v>
      </c>
      <c r="K71" s="42">
        <v>3.0000000000000001E-3</v>
      </c>
      <c r="L71" s="42">
        <v>1E-3</v>
      </c>
      <c r="M71" s="42">
        <v>3.0000000000000001E-3</v>
      </c>
      <c r="N71" s="42">
        <v>3.0000000000000001E-3</v>
      </c>
      <c r="O71" s="42">
        <v>3.0000000000000001E-3</v>
      </c>
      <c r="P71" s="42">
        <v>3.0000000000000001E-3</v>
      </c>
      <c r="Q71" s="42">
        <v>4.0000000000000001E-3</v>
      </c>
      <c r="R71" s="42">
        <v>4.0000000000000001E-3</v>
      </c>
      <c r="S71" s="42">
        <v>4.0000000000000001E-3</v>
      </c>
      <c r="T71" s="42">
        <v>4.0000000000000001E-3</v>
      </c>
      <c r="U71" s="42">
        <v>4.0000000000000001E-3</v>
      </c>
      <c r="V71" s="42">
        <v>4.0000000000000001E-3</v>
      </c>
      <c r="W71" s="42">
        <v>4.0000000000000001E-3</v>
      </c>
      <c r="X71" s="42">
        <v>4.0000000000000001E-3</v>
      </c>
      <c r="Y71" s="42">
        <v>4.0000000000000001E-3</v>
      </c>
      <c r="Z71" s="29">
        <v>4.0000000000000001E-3</v>
      </c>
      <c r="AA71" s="42">
        <v>3.0000000000000001E-3</v>
      </c>
      <c r="AB71" s="29">
        <v>4.0000000000000001E-3</v>
      </c>
      <c r="AC71" s="42">
        <v>4.0000000000000001E-3</v>
      </c>
      <c r="AD71" s="42">
        <v>3.0000000000000001E-3</v>
      </c>
      <c r="AE71" s="42">
        <v>3.0000000000000001E-3</v>
      </c>
      <c r="AF71" s="42">
        <v>3.0000000000000001E-3</v>
      </c>
      <c r="AG71" s="42">
        <v>3.0000000000000001E-3</v>
      </c>
      <c r="AH71" s="42">
        <v>3.0000000000000001E-3</v>
      </c>
      <c r="AI71" s="42">
        <v>3.0000000000000001E-3</v>
      </c>
    </row>
    <row r="72" spans="1:35" ht="15" x14ac:dyDescent="0.25">
      <c r="A72" s="143"/>
      <c r="B72" s="137"/>
      <c r="C72" s="26" t="s">
        <v>39</v>
      </c>
      <c r="D72" s="27">
        <f t="shared" si="8"/>
        <v>125.87499999999993</v>
      </c>
      <c r="E72" s="29">
        <v>1.325</v>
      </c>
      <c r="F72" s="29">
        <v>3.9750000000000001</v>
      </c>
      <c r="G72" s="29">
        <v>1.325</v>
      </c>
      <c r="H72" s="29">
        <v>1.325</v>
      </c>
      <c r="I72" s="29">
        <v>1.325</v>
      </c>
      <c r="J72" s="29">
        <v>3.9750000000000001</v>
      </c>
      <c r="K72" s="29">
        <v>3.9750000000000001</v>
      </c>
      <c r="L72" s="29">
        <v>1.325</v>
      </c>
      <c r="M72" s="29">
        <v>3.9750000000000001</v>
      </c>
      <c r="N72" s="29">
        <v>3.9750000000000001</v>
      </c>
      <c r="O72" s="29">
        <v>3.9750000000000001</v>
      </c>
      <c r="P72" s="29">
        <v>3.9750000000000001</v>
      </c>
      <c r="Q72" s="29">
        <v>5.3</v>
      </c>
      <c r="R72" s="29">
        <v>5.3</v>
      </c>
      <c r="S72" s="29">
        <v>5.3</v>
      </c>
      <c r="T72" s="29">
        <v>5.3</v>
      </c>
      <c r="U72" s="29">
        <v>5.3</v>
      </c>
      <c r="V72" s="29">
        <v>5.3</v>
      </c>
      <c r="W72" s="29">
        <v>5.3</v>
      </c>
      <c r="X72" s="29">
        <v>5.3</v>
      </c>
      <c r="Y72" s="29">
        <v>5.3</v>
      </c>
      <c r="Z72" s="29">
        <v>5.3</v>
      </c>
      <c r="AA72" s="29">
        <v>3.9750000000000001</v>
      </c>
      <c r="AB72" s="29">
        <v>5.3</v>
      </c>
      <c r="AC72" s="29">
        <v>5.3</v>
      </c>
      <c r="AD72" s="29">
        <v>3.9750000000000001</v>
      </c>
      <c r="AE72" s="29">
        <v>3.9750000000000001</v>
      </c>
      <c r="AF72" s="29">
        <v>3.9750000000000001</v>
      </c>
      <c r="AG72" s="29">
        <v>3.9750000000000001</v>
      </c>
      <c r="AH72" s="29">
        <v>3.9750000000000001</v>
      </c>
      <c r="AI72" s="29">
        <v>3.9750000000000001</v>
      </c>
    </row>
    <row r="73" spans="1:35" ht="15" x14ac:dyDescent="0.25">
      <c r="A73" s="142" t="s">
        <v>117</v>
      </c>
      <c r="B73" s="136" t="s">
        <v>118</v>
      </c>
      <c r="C73" s="26" t="s">
        <v>67</v>
      </c>
      <c r="D73" s="27">
        <f t="shared" si="8"/>
        <v>7.1000000000000021E-2</v>
      </c>
      <c r="E73" s="29">
        <v>1E-3</v>
      </c>
      <c r="F73" s="29">
        <v>1.2E-2</v>
      </c>
      <c r="G73" s="29">
        <v>1E-3</v>
      </c>
      <c r="H73" s="29">
        <v>1E-3</v>
      </c>
      <c r="I73" s="29">
        <v>1E-3</v>
      </c>
      <c r="J73" s="29">
        <v>1E-3</v>
      </c>
      <c r="K73" s="29">
        <v>1.2E-2</v>
      </c>
      <c r="L73" s="29">
        <v>3.0000000000000001E-3</v>
      </c>
      <c r="M73" s="29">
        <v>4.0000000000000001E-3</v>
      </c>
      <c r="N73" s="29">
        <v>1E-3</v>
      </c>
      <c r="O73" s="29">
        <v>1E-3</v>
      </c>
      <c r="P73" s="29">
        <v>1E-3</v>
      </c>
      <c r="Q73" s="29">
        <v>5.0000000000000001E-3</v>
      </c>
      <c r="R73" s="29">
        <v>2E-3</v>
      </c>
      <c r="S73" s="29">
        <v>2E-3</v>
      </c>
      <c r="T73" s="29">
        <v>2E-3</v>
      </c>
      <c r="U73" s="29">
        <v>1E-3</v>
      </c>
      <c r="V73" s="29">
        <v>1E-3</v>
      </c>
      <c r="W73" s="29">
        <v>1E-3</v>
      </c>
      <c r="X73" s="29">
        <v>1E-3</v>
      </c>
      <c r="Y73" s="29">
        <v>1E-3</v>
      </c>
      <c r="Z73" s="29"/>
      <c r="AA73" s="29">
        <v>1E-3</v>
      </c>
      <c r="AB73" s="29"/>
      <c r="AC73" s="29">
        <v>1E-3</v>
      </c>
      <c r="AD73" s="29">
        <v>1E-3</v>
      </c>
      <c r="AE73" s="29">
        <v>1E-3</v>
      </c>
      <c r="AF73" s="29">
        <v>1E-3</v>
      </c>
      <c r="AG73" s="29">
        <v>1E-3</v>
      </c>
      <c r="AH73" s="29">
        <v>5.0000000000000001E-3</v>
      </c>
      <c r="AI73" s="29">
        <v>5.0000000000000001E-3</v>
      </c>
    </row>
    <row r="74" spans="1:35" ht="15" x14ac:dyDescent="0.25">
      <c r="A74" s="143"/>
      <c r="B74" s="137"/>
      <c r="C74" s="26" t="s">
        <v>39</v>
      </c>
      <c r="D74" s="27">
        <f t="shared" si="8"/>
        <v>82.100000000000009</v>
      </c>
      <c r="E74" s="29">
        <v>1.1599999999999999</v>
      </c>
      <c r="F74" s="29">
        <v>13.875999999999999</v>
      </c>
      <c r="G74" s="29">
        <v>1.1599999999999999</v>
      </c>
      <c r="H74" s="29">
        <v>1.1599999999999999</v>
      </c>
      <c r="I74" s="29">
        <v>1.1599999999999999</v>
      </c>
      <c r="J74" s="29">
        <v>1.1559999999999999</v>
      </c>
      <c r="K74" s="29">
        <v>13.875999999999999</v>
      </c>
      <c r="L74" s="29">
        <v>3.468</v>
      </c>
      <c r="M74" s="29">
        <v>4.6239999999999997</v>
      </c>
      <c r="N74" s="29">
        <v>1.1559999999999999</v>
      </c>
      <c r="O74" s="29">
        <v>1.1559999999999999</v>
      </c>
      <c r="P74" s="29">
        <v>1.1559999999999999</v>
      </c>
      <c r="Q74" s="29">
        <v>5.78</v>
      </c>
      <c r="R74" s="29">
        <v>2.3119999999999998</v>
      </c>
      <c r="S74" s="29">
        <v>2.3119999999999998</v>
      </c>
      <c r="T74" s="29">
        <v>2.3119999999999998</v>
      </c>
      <c r="U74" s="29">
        <v>1.1559999999999999</v>
      </c>
      <c r="V74" s="29">
        <v>1.1559999999999999</v>
      </c>
      <c r="W74" s="29">
        <v>1.1559999999999999</v>
      </c>
      <c r="X74" s="29">
        <v>1.1559999999999999</v>
      </c>
      <c r="Y74" s="29">
        <v>1.1559999999999999</v>
      </c>
      <c r="Z74" s="29"/>
      <c r="AA74" s="29">
        <v>1.1559999999999999</v>
      </c>
      <c r="AB74" s="29"/>
      <c r="AC74" s="29">
        <v>1.1559999999999999</v>
      </c>
      <c r="AD74" s="29">
        <v>1.1559999999999999</v>
      </c>
      <c r="AE74" s="29">
        <v>1.1559999999999999</v>
      </c>
      <c r="AF74" s="29">
        <v>1.1559999999999999</v>
      </c>
      <c r="AG74" s="29">
        <v>1.1559999999999999</v>
      </c>
      <c r="AH74" s="29">
        <v>5.78</v>
      </c>
      <c r="AI74" s="29">
        <v>5.78</v>
      </c>
    </row>
    <row r="75" spans="1:35" ht="15" x14ac:dyDescent="0.25">
      <c r="A75" s="142" t="s">
        <v>119</v>
      </c>
      <c r="B75" s="136" t="s">
        <v>120</v>
      </c>
      <c r="C75" s="26" t="s">
        <v>67</v>
      </c>
      <c r="D75" s="27">
        <f t="shared" si="8"/>
        <v>6.3000000000000028E-2</v>
      </c>
      <c r="E75" s="29">
        <v>2E-3</v>
      </c>
      <c r="F75" s="29">
        <v>1.0999999999999999E-2</v>
      </c>
      <c r="G75" s="29">
        <v>2E-3</v>
      </c>
      <c r="H75" s="29">
        <v>2E-3</v>
      </c>
      <c r="I75" s="29">
        <v>1E-3</v>
      </c>
      <c r="J75" s="29">
        <v>1E-3</v>
      </c>
      <c r="K75" s="29">
        <v>1.0999999999999999E-2</v>
      </c>
      <c r="L75" s="29">
        <v>2E-3</v>
      </c>
      <c r="M75" s="29">
        <v>1E-3</v>
      </c>
      <c r="N75" s="29">
        <v>1E-3</v>
      </c>
      <c r="O75" s="29">
        <v>1E-3</v>
      </c>
      <c r="P75" s="29">
        <v>2E-3</v>
      </c>
      <c r="Q75" s="29">
        <v>4.0000000000000001E-3</v>
      </c>
      <c r="R75" s="29">
        <v>1E-3</v>
      </c>
      <c r="S75" s="29">
        <v>1E-3</v>
      </c>
      <c r="T75" s="29">
        <v>1E-3</v>
      </c>
      <c r="U75" s="29">
        <v>1E-3</v>
      </c>
      <c r="V75" s="29">
        <v>1E-3</v>
      </c>
      <c r="W75" s="29">
        <v>1E-3</v>
      </c>
      <c r="X75" s="29">
        <v>1E-3</v>
      </c>
      <c r="Y75" s="29">
        <v>1E-3</v>
      </c>
      <c r="Z75" s="29">
        <v>1E-3</v>
      </c>
      <c r="AA75" s="29">
        <v>1E-3</v>
      </c>
      <c r="AB75" s="29">
        <v>1E-3</v>
      </c>
      <c r="AC75" s="29">
        <v>1E-3</v>
      </c>
      <c r="AD75" s="29">
        <v>1E-3</v>
      </c>
      <c r="AE75" s="29">
        <v>1E-3</v>
      </c>
      <c r="AF75" s="29">
        <v>1E-3</v>
      </c>
      <c r="AG75" s="29">
        <v>1E-3</v>
      </c>
      <c r="AH75" s="29">
        <v>3.0000000000000001E-3</v>
      </c>
      <c r="AI75" s="29">
        <v>3.0000000000000001E-3</v>
      </c>
    </row>
    <row r="76" spans="1:35" ht="15.75" customHeight="1" thickBot="1" x14ac:dyDescent="0.3">
      <c r="A76" s="154"/>
      <c r="B76" s="180"/>
      <c r="C76" s="45" t="s">
        <v>39</v>
      </c>
      <c r="D76" s="36">
        <f t="shared" si="8"/>
        <v>87.69599999999997</v>
      </c>
      <c r="E76" s="88">
        <v>2.7839999999999998</v>
      </c>
      <c r="F76" s="88">
        <v>15.311999999999999</v>
      </c>
      <c r="G76" s="88">
        <v>2.7839999999999998</v>
      </c>
      <c r="H76" s="88">
        <v>2.7839999999999998</v>
      </c>
      <c r="I76" s="88">
        <v>1.3919999999999999</v>
      </c>
      <c r="J76" s="88">
        <v>1.3919999999999999</v>
      </c>
      <c r="K76" s="88">
        <v>15.311999999999999</v>
      </c>
      <c r="L76" s="88">
        <v>2.7839999999999998</v>
      </c>
      <c r="M76" s="88">
        <v>1.3919999999999999</v>
      </c>
      <c r="N76" s="88">
        <v>1.3919999999999999</v>
      </c>
      <c r="O76" s="88">
        <v>1.3919999999999999</v>
      </c>
      <c r="P76" s="88">
        <v>2.7839999999999998</v>
      </c>
      <c r="Q76" s="88">
        <v>5.5679999999999996</v>
      </c>
      <c r="R76" s="88">
        <v>1.3919999999999999</v>
      </c>
      <c r="S76" s="88">
        <v>1.3919999999999999</v>
      </c>
      <c r="T76" s="88">
        <v>1.3919999999999999</v>
      </c>
      <c r="U76" s="88">
        <v>1.3919999999999999</v>
      </c>
      <c r="V76" s="88">
        <v>1.3919999999999999</v>
      </c>
      <c r="W76" s="88">
        <v>1.3919999999999999</v>
      </c>
      <c r="X76" s="88">
        <v>1.3919999999999999</v>
      </c>
      <c r="Y76" s="88">
        <v>1.3919999999999999</v>
      </c>
      <c r="Z76" s="88">
        <v>1.3919999999999999</v>
      </c>
      <c r="AA76" s="88">
        <v>1.3919999999999999</v>
      </c>
      <c r="AB76" s="88">
        <v>1.3919999999999999</v>
      </c>
      <c r="AC76" s="88">
        <v>1.3919999999999999</v>
      </c>
      <c r="AD76" s="88">
        <v>1.3919999999999999</v>
      </c>
      <c r="AE76" s="88">
        <v>1.3919999999999999</v>
      </c>
      <c r="AF76" s="88">
        <v>1.3919999999999999</v>
      </c>
      <c r="AG76" s="88">
        <v>1.3919999999999999</v>
      </c>
      <c r="AH76" s="88">
        <v>4.1760000000000002</v>
      </c>
      <c r="AI76" s="88">
        <v>4.1760000000000002</v>
      </c>
    </row>
    <row r="77" spans="1:35" ht="15" x14ac:dyDescent="0.25">
      <c r="A77" s="153" t="s">
        <v>121</v>
      </c>
      <c r="B77" s="161" t="s">
        <v>122</v>
      </c>
      <c r="C77" s="46" t="s">
        <v>62</v>
      </c>
      <c r="D77" s="16">
        <f t="shared" si="8"/>
        <v>26</v>
      </c>
      <c r="E77" s="39">
        <v>0</v>
      </c>
      <c r="F77" s="39">
        <v>5</v>
      </c>
      <c r="G77" s="39"/>
      <c r="H77" s="39"/>
      <c r="I77" s="39"/>
      <c r="J77" s="39">
        <v>3</v>
      </c>
      <c r="K77" s="39">
        <v>5</v>
      </c>
      <c r="L77" s="39"/>
      <c r="M77" s="39">
        <v>2</v>
      </c>
      <c r="N77" s="39">
        <v>2</v>
      </c>
      <c r="O77" s="39"/>
      <c r="P77" s="39"/>
      <c r="Q77" s="41">
        <v>2</v>
      </c>
      <c r="R77" s="41"/>
      <c r="S77" s="41"/>
      <c r="T77" s="41">
        <v>2</v>
      </c>
      <c r="U77" s="41"/>
      <c r="V77" s="41"/>
      <c r="W77" s="41"/>
      <c r="X77" s="41"/>
      <c r="Y77" s="41"/>
      <c r="Z77" s="39"/>
      <c r="AA77" s="39"/>
      <c r="AB77" s="39"/>
      <c r="AC77" s="41">
        <v>1</v>
      </c>
      <c r="AD77" s="41"/>
      <c r="AE77" s="41"/>
      <c r="AF77" s="41"/>
      <c r="AG77" s="41"/>
      <c r="AH77" s="39">
        <v>2</v>
      </c>
      <c r="AI77" s="39">
        <v>2</v>
      </c>
    </row>
    <row r="78" spans="1:35" ht="15.75" thickBot="1" x14ac:dyDescent="0.3">
      <c r="A78" s="154"/>
      <c r="B78" s="162"/>
      <c r="C78" s="48" t="s">
        <v>39</v>
      </c>
      <c r="D78" s="36">
        <f t="shared" si="8"/>
        <v>203.93500000000003</v>
      </c>
      <c r="E78" s="51">
        <v>0</v>
      </c>
      <c r="F78" s="50">
        <v>44.984999999999999</v>
      </c>
      <c r="G78" s="50"/>
      <c r="H78" s="50"/>
      <c r="I78" s="51"/>
      <c r="J78" s="50">
        <v>22.190999999999999</v>
      </c>
      <c r="K78" s="50">
        <v>40.645000000000003</v>
      </c>
      <c r="L78" s="51"/>
      <c r="M78" s="50">
        <v>14.794</v>
      </c>
      <c r="N78" s="50">
        <v>14.794</v>
      </c>
      <c r="O78" s="50"/>
      <c r="P78" s="50"/>
      <c r="Q78" s="50">
        <v>14.794</v>
      </c>
      <c r="R78" s="50"/>
      <c r="S78" s="50"/>
      <c r="T78" s="50">
        <v>14.794</v>
      </c>
      <c r="U78" s="50"/>
      <c r="V78" s="50"/>
      <c r="W78" s="50"/>
      <c r="X78" s="50"/>
      <c r="Y78" s="50"/>
      <c r="Z78" s="50"/>
      <c r="AA78" s="50"/>
      <c r="AB78" s="50"/>
      <c r="AC78" s="50">
        <v>7.35</v>
      </c>
      <c r="AD78" s="50"/>
      <c r="AE78" s="50"/>
      <c r="AF78" s="50"/>
      <c r="AG78" s="50"/>
      <c r="AH78" s="50">
        <v>14.794</v>
      </c>
      <c r="AI78" s="50">
        <v>14.794</v>
      </c>
    </row>
    <row r="79" spans="1:35" ht="15" x14ac:dyDescent="0.25">
      <c r="A79" s="153" t="s">
        <v>123</v>
      </c>
      <c r="B79" s="164" t="s">
        <v>124</v>
      </c>
      <c r="C79" s="52" t="s">
        <v>62</v>
      </c>
      <c r="D79" s="16">
        <f t="shared" si="8"/>
        <v>511</v>
      </c>
      <c r="E79" s="62">
        <v>8</v>
      </c>
      <c r="F79" s="62">
        <v>25</v>
      </c>
      <c r="G79" s="62">
        <v>12</v>
      </c>
      <c r="H79" s="62">
        <v>12</v>
      </c>
      <c r="I79" s="62">
        <v>10</v>
      </c>
      <c r="J79" s="62">
        <v>10</v>
      </c>
      <c r="K79" s="62">
        <v>25</v>
      </c>
      <c r="L79" s="62">
        <v>10</v>
      </c>
      <c r="M79" s="62">
        <v>10</v>
      </c>
      <c r="N79" s="62">
        <v>10</v>
      </c>
      <c r="O79" s="62">
        <v>15</v>
      </c>
      <c r="P79" s="62">
        <v>15</v>
      </c>
      <c r="Q79" s="62">
        <v>15</v>
      </c>
      <c r="R79" s="62">
        <v>15</v>
      </c>
      <c r="S79" s="62">
        <v>15</v>
      </c>
      <c r="T79" s="62">
        <v>15</v>
      </c>
      <c r="U79" s="62">
        <v>15</v>
      </c>
      <c r="V79" s="62">
        <v>12</v>
      </c>
      <c r="W79" s="62">
        <v>20</v>
      </c>
      <c r="X79" s="62">
        <v>10</v>
      </c>
      <c r="Y79" s="62">
        <v>15</v>
      </c>
      <c r="Z79" s="62">
        <v>46</v>
      </c>
      <c r="AA79" s="62">
        <v>15</v>
      </c>
      <c r="AB79" s="62">
        <v>46</v>
      </c>
      <c r="AC79" s="62">
        <v>10</v>
      </c>
      <c r="AD79" s="62">
        <v>15</v>
      </c>
      <c r="AE79" s="62">
        <v>15</v>
      </c>
      <c r="AF79" s="62">
        <v>15</v>
      </c>
      <c r="AG79" s="62">
        <v>15</v>
      </c>
      <c r="AH79" s="62">
        <v>20</v>
      </c>
      <c r="AI79" s="62">
        <v>20</v>
      </c>
    </row>
    <row r="80" spans="1:35" ht="15.75" thickBot="1" x14ac:dyDescent="0.3">
      <c r="A80" s="154"/>
      <c r="B80" s="174"/>
      <c r="C80" s="45" t="s">
        <v>39</v>
      </c>
      <c r="D80" s="36">
        <f t="shared" si="8"/>
        <v>608.39600000000019</v>
      </c>
      <c r="E80" s="50">
        <v>9.5250000000000004</v>
      </c>
      <c r="F80" s="50">
        <v>29.765000000000001</v>
      </c>
      <c r="G80" s="50">
        <v>14.286</v>
      </c>
      <c r="H80" s="50">
        <v>14.286</v>
      </c>
      <c r="I80" s="50">
        <v>11.904999999999999</v>
      </c>
      <c r="J80" s="50">
        <v>11.904999999999999</v>
      </c>
      <c r="K80" s="50">
        <v>29.765000000000001</v>
      </c>
      <c r="L80" s="50">
        <v>11.904999999999999</v>
      </c>
      <c r="M80" s="50">
        <v>11.904999999999999</v>
      </c>
      <c r="N80" s="50">
        <v>11.904999999999999</v>
      </c>
      <c r="O80" s="50">
        <v>17.86</v>
      </c>
      <c r="P80" s="50">
        <v>17.86</v>
      </c>
      <c r="Q80" s="50">
        <v>17.86</v>
      </c>
      <c r="R80" s="50">
        <v>17.86</v>
      </c>
      <c r="S80" s="50">
        <v>17.86</v>
      </c>
      <c r="T80" s="50">
        <v>17.86</v>
      </c>
      <c r="U80" s="50">
        <v>17.86</v>
      </c>
      <c r="V80" s="50">
        <v>14.286</v>
      </c>
      <c r="W80" s="50">
        <v>23.812000000000001</v>
      </c>
      <c r="X80" s="50">
        <v>11.904999999999999</v>
      </c>
      <c r="Y80" s="50">
        <v>17.86</v>
      </c>
      <c r="Z80" s="50">
        <v>54.765999999999998</v>
      </c>
      <c r="AA80" s="50">
        <v>17.86</v>
      </c>
      <c r="AB80" s="50">
        <v>54.765999999999998</v>
      </c>
      <c r="AC80" s="50">
        <v>11.904999999999999</v>
      </c>
      <c r="AD80" s="50">
        <v>17.86</v>
      </c>
      <c r="AE80" s="50">
        <v>17.86</v>
      </c>
      <c r="AF80" s="50">
        <v>17.86</v>
      </c>
      <c r="AG80" s="50">
        <v>17.86</v>
      </c>
      <c r="AH80" s="50">
        <v>23.812000000000001</v>
      </c>
      <c r="AI80" s="50">
        <v>23.812000000000001</v>
      </c>
    </row>
    <row r="81" spans="1:36" s="24" customFormat="1" ht="15.75" thickBot="1" x14ac:dyDescent="0.3">
      <c r="A81" s="89" t="s">
        <v>125</v>
      </c>
      <c r="B81" s="90" t="s">
        <v>126</v>
      </c>
      <c r="C81" s="91" t="s">
        <v>39</v>
      </c>
      <c r="D81" s="80">
        <f t="shared" si="8"/>
        <v>695.75600000000009</v>
      </c>
      <c r="E81" s="81">
        <f t="shared" ref="E81:AI81" si="9">E83+E85+E87</f>
        <v>8.2219999999999995</v>
      </c>
      <c r="F81" s="81">
        <f t="shared" si="9"/>
        <v>28.480999999999998</v>
      </c>
      <c r="G81" s="81">
        <f t="shared" si="9"/>
        <v>7.8359999999999994</v>
      </c>
      <c r="H81" s="81">
        <f t="shared" si="9"/>
        <v>7.8359999999999994</v>
      </c>
      <c r="I81" s="81">
        <f t="shared" si="9"/>
        <v>8.7199999999999989</v>
      </c>
      <c r="J81" s="81">
        <f t="shared" si="9"/>
        <v>32.515999999999998</v>
      </c>
      <c r="K81" s="81">
        <f t="shared" si="9"/>
        <v>26.551000000000002</v>
      </c>
      <c r="L81" s="81">
        <f t="shared" si="9"/>
        <v>11.236000000000001</v>
      </c>
      <c r="M81" s="81">
        <f t="shared" si="9"/>
        <v>7.8359999999999994</v>
      </c>
      <c r="N81" s="81">
        <f t="shared" si="9"/>
        <v>16.901</v>
      </c>
      <c r="O81" s="81">
        <f t="shared" si="9"/>
        <v>7.8359999999999994</v>
      </c>
      <c r="P81" s="81">
        <f t="shared" si="9"/>
        <v>22.567</v>
      </c>
      <c r="Q81" s="72">
        <f t="shared" si="9"/>
        <v>7.8359999999999994</v>
      </c>
      <c r="R81" s="72">
        <f t="shared" si="9"/>
        <v>13.501999999999999</v>
      </c>
      <c r="S81" s="72">
        <f t="shared" si="9"/>
        <v>21.434000000000001</v>
      </c>
      <c r="T81" s="72">
        <f t="shared" si="9"/>
        <v>37.048000000000002</v>
      </c>
      <c r="U81" s="72">
        <f t="shared" si="9"/>
        <v>13.501999999999999</v>
      </c>
      <c r="V81" s="72">
        <f t="shared" si="9"/>
        <v>37.048000000000002</v>
      </c>
      <c r="W81" s="72">
        <f t="shared" si="9"/>
        <v>21.434000000000001</v>
      </c>
      <c r="X81" s="72">
        <f t="shared" si="9"/>
        <v>7.8359999999999994</v>
      </c>
      <c r="Y81" s="72">
        <f t="shared" si="9"/>
        <v>8.9689999999999994</v>
      </c>
      <c r="Z81" s="81">
        <f>Z83+Z85+Z87</f>
        <v>81.488</v>
      </c>
      <c r="AA81" s="81">
        <f>AA83+AA85+AA87</f>
        <v>16.901</v>
      </c>
      <c r="AB81" s="81">
        <f>AB83+AB85+AB87</f>
        <v>45.228999999999999</v>
      </c>
      <c r="AC81" s="81">
        <f>AC83+AC85+AC87</f>
        <v>16.901</v>
      </c>
      <c r="AD81" s="72">
        <f t="shared" si="9"/>
        <v>21.434000000000001</v>
      </c>
      <c r="AE81" s="72">
        <f t="shared" si="9"/>
        <v>21.434000000000001</v>
      </c>
      <c r="AF81" s="72">
        <f t="shared" si="9"/>
        <v>19.166999999999998</v>
      </c>
      <c r="AG81" s="72">
        <f t="shared" si="9"/>
        <v>45.228999999999999</v>
      </c>
      <c r="AH81" s="81">
        <f t="shared" si="9"/>
        <v>51.143000000000001</v>
      </c>
      <c r="AI81" s="81">
        <f t="shared" si="9"/>
        <v>21.683</v>
      </c>
    </row>
    <row r="82" spans="1:36" s="24" customFormat="1" ht="15" x14ac:dyDescent="0.25">
      <c r="A82" s="181">
        <v>25</v>
      </c>
      <c r="B82" s="189" t="s">
        <v>127</v>
      </c>
      <c r="C82" s="92" t="s">
        <v>67</v>
      </c>
      <c r="D82" s="53">
        <f t="shared" si="8"/>
        <v>0.19800000000000012</v>
      </c>
      <c r="E82" s="54">
        <v>3.0000000000000001E-3</v>
      </c>
      <c r="F82" s="54">
        <v>7.0000000000000001E-3</v>
      </c>
      <c r="G82" s="54">
        <v>6.0000000000000001E-3</v>
      </c>
      <c r="H82" s="54">
        <v>6.0000000000000001E-3</v>
      </c>
      <c r="I82" s="54">
        <v>5.0000000000000001E-3</v>
      </c>
      <c r="J82" s="54">
        <v>5.0000000000000001E-3</v>
      </c>
      <c r="K82" s="54">
        <v>2.1999999999999999E-2</v>
      </c>
      <c r="L82" s="54">
        <v>6.0000000000000001E-3</v>
      </c>
      <c r="M82" s="54">
        <v>6.0000000000000001E-3</v>
      </c>
      <c r="N82" s="54">
        <v>6.0000000000000001E-3</v>
      </c>
      <c r="O82" s="54">
        <v>6.0000000000000001E-3</v>
      </c>
      <c r="P82" s="54">
        <v>6.0000000000000001E-3</v>
      </c>
      <c r="Q82" s="54">
        <v>6.0000000000000001E-3</v>
      </c>
      <c r="R82" s="54">
        <v>6.0000000000000001E-3</v>
      </c>
      <c r="S82" s="54">
        <v>6.0000000000000001E-3</v>
      </c>
      <c r="T82" s="54">
        <v>5.0000000000000001E-3</v>
      </c>
      <c r="U82" s="54">
        <v>6.0000000000000001E-3</v>
      </c>
      <c r="V82" s="54">
        <v>5.0000000000000001E-3</v>
      </c>
      <c r="W82" s="54">
        <v>6.0000000000000001E-3</v>
      </c>
      <c r="X82" s="54">
        <v>6.0000000000000001E-3</v>
      </c>
      <c r="Y82" s="54">
        <v>6.0000000000000001E-3</v>
      </c>
      <c r="Z82" s="54">
        <v>6.0000000000000001E-3</v>
      </c>
      <c r="AA82" s="54">
        <v>6.0000000000000001E-3</v>
      </c>
      <c r="AB82" s="54">
        <v>6.0000000000000001E-3</v>
      </c>
      <c r="AC82" s="54">
        <v>6.0000000000000001E-3</v>
      </c>
      <c r="AD82" s="54">
        <v>6.0000000000000001E-3</v>
      </c>
      <c r="AE82" s="54">
        <v>6.0000000000000001E-3</v>
      </c>
      <c r="AF82" s="54">
        <v>6.0000000000000001E-3</v>
      </c>
      <c r="AG82" s="54">
        <v>6.0000000000000001E-3</v>
      </c>
      <c r="AH82" s="54">
        <v>7.0000000000000001E-3</v>
      </c>
      <c r="AI82" s="54">
        <v>7.0000000000000001E-3</v>
      </c>
    </row>
    <row r="83" spans="1:36" s="24" customFormat="1" ht="15.75" thickBot="1" x14ac:dyDescent="0.3">
      <c r="A83" s="182"/>
      <c r="B83" s="190"/>
      <c r="C83" s="93" t="s">
        <v>39</v>
      </c>
      <c r="D83" s="36">
        <f t="shared" si="8"/>
        <v>49.302000000000007</v>
      </c>
      <c r="E83" s="49">
        <v>0.747</v>
      </c>
      <c r="F83" s="49">
        <v>1.7430000000000001</v>
      </c>
      <c r="G83" s="49">
        <v>1.494</v>
      </c>
      <c r="H83" s="49">
        <v>1.494</v>
      </c>
      <c r="I83" s="49">
        <v>1.2450000000000001</v>
      </c>
      <c r="J83" s="49">
        <v>1.2450000000000001</v>
      </c>
      <c r="K83" s="49">
        <v>5.4779999999999998</v>
      </c>
      <c r="L83" s="49">
        <v>1.494</v>
      </c>
      <c r="M83" s="49">
        <v>1.494</v>
      </c>
      <c r="N83" s="49">
        <v>1.494</v>
      </c>
      <c r="O83" s="49">
        <v>1.494</v>
      </c>
      <c r="P83" s="49">
        <v>1.494</v>
      </c>
      <c r="Q83" s="49">
        <v>1.494</v>
      </c>
      <c r="R83" s="49">
        <v>1.494</v>
      </c>
      <c r="S83" s="49">
        <v>1.494</v>
      </c>
      <c r="T83" s="49">
        <v>1.2450000000000001</v>
      </c>
      <c r="U83" s="49">
        <v>1.494</v>
      </c>
      <c r="V83" s="49">
        <v>1.2450000000000001</v>
      </c>
      <c r="W83" s="49">
        <v>1.494</v>
      </c>
      <c r="X83" s="49">
        <v>1.494</v>
      </c>
      <c r="Y83" s="49">
        <v>1.494</v>
      </c>
      <c r="Z83" s="49">
        <v>1.494</v>
      </c>
      <c r="AA83" s="49">
        <v>1.494</v>
      </c>
      <c r="AB83" s="49">
        <v>1.494</v>
      </c>
      <c r="AC83" s="49">
        <v>1.494</v>
      </c>
      <c r="AD83" s="49">
        <v>1.494</v>
      </c>
      <c r="AE83" s="49">
        <v>1.494</v>
      </c>
      <c r="AF83" s="49">
        <v>1.494</v>
      </c>
      <c r="AG83" s="49">
        <v>1.494</v>
      </c>
      <c r="AH83" s="49">
        <v>1.7430000000000001</v>
      </c>
      <c r="AI83" s="49">
        <v>1.7430000000000001</v>
      </c>
    </row>
    <row r="84" spans="1:36" s="24" customFormat="1" ht="15" customHeight="1" x14ac:dyDescent="0.25">
      <c r="A84" s="181">
        <v>26</v>
      </c>
      <c r="B84" s="183" t="s">
        <v>128</v>
      </c>
      <c r="C84" s="94" t="s">
        <v>62</v>
      </c>
      <c r="D84" s="16">
        <f t="shared" si="8"/>
        <v>459</v>
      </c>
      <c r="E84" s="39">
        <v>3</v>
      </c>
      <c r="F84" s="39">
        <v>20</v>
      </c>
      <c r="G84" s="39">
        <v>2</v>
      </c>
      <c r="H84" s="39">
        <v>2</v>
      </c>
      <c r="I84" s="39">
        <v>3</v>
      </c>
      <c r="J84" s="39">
        <v>24</v>
      </c>
      <c r="K84" s="39">
        <v>15</v>
      </c>
      <c r="L84" s="39">
        <v>5</v>
      </c>
      <c r="M84" s="39">
        <v>2</v>
      </c>
      <c r="N84" s="39">
        <v>10</v>
      </c>
      <c r="O84" s="39">
        <v>2</v>
      </c>
      <c r="P84" s="39">
        <v>15</v>
      </c>
      <c r="Q84" s="41">
        <v>2</v>
      </c>
      <c r="R84" s="41">
        <v>7</v>
      </c>
      <c r="S84" s="41">
        <v>14</v>
      </c>
      <c r="T84" s="41">
        <v>28</v>
      </c>
      <c r="U84" s="41">
        <v>7</v>
      </c>
      <c r="V84" s="41">
        <v>28</v>
      </c>
      <c r="W84" s="41">
        <v>14</v>
      </c>
      <c r="X84" s="41">
        <v>2</v>
      </c>
      <c r="Y84" s="41">
        <v>3</v>
      </c>
      <c r="Z84" s="39">
        <v>67</v>
      </c>
      <c r="AA84" s="39">
        <v>10</v>
      </c>
      <c r="AB84" s="39">
        <v>35</v>
      </c>
      <c r="AC84" s="39">
        <v>10</v>
      </c>
      <c r="AD84" s="41">
        <v>14</v>
      </c>
      <c r="AE84" s="41">
        <v>14</v>
      </c>
      <c r="AF84" s="41">
        <v>12</v>
      </c>
      <c r="AG84" s="41">
        <v>35</v>
      </c>
      <c r="AH84" s="39">
        <v>40</v>
      </c>
      <c r="AI84" s="39">
        <v>14</v>
      </c>
    </row>
    <row r="85" spans="1:36" s="24" customFormat="1" ht="15.75" thickBot="1" x14ac:dyDescent="0.3">
      <c r="A85" s="182"/>
      <c r="B85" s="184"/>
      <c r="C85" s="95" t="s">
        <v>39</v>
      </c>
      <c r="D85" s="36">
        <f t="shared" si="8"/>
        <v>520.09799999999996</v>
      </c>
      <c r="E85" s="50">
        <v>3.399</v>
      </c>
      <c r="F85" s="50">
        <v>22.661999999999999</v>
      </c>
      <c r="G85" s="50">
        <v>2.266</v>
      </c>
      <c r="H85" s="50">
        <v>2.266</v>
      </c>
      <c r="I85" s="50">
        <v>3.399</v>
      </c>
      <c r="J85" s="50">
        <v>27.195</v>
      </c>
      <c r="K85" s="50">
        <v>16.997</v>
      </c>
      <c r="L85" s="50">
        <v>5.6660000000000004</v>
      </c>
      <c r="M85" s="50">
        <v>2.266</v>
      </c>
      <c r="N85" s="50">
        <v>11.331</v>
      </c>
      <c r="O85" s="50">
        <v>2.266</v>
      </c>
      <c r="P85" s="50">
        <v>16.997</v>
      </c>
      <c r="Q85" s="50">
        <v>2.266</v>
      </c>
      <c r="R85" s="50">
        <v>7.9320000000000004</v>
      </c>
      <c r="S85" s="50">
        <v>15.864000000000001</v>
      </c>
      <c r="T85" s="50">
        <v>31.727</v>
      </c>
      <c r="U85" s="50">
        <v>7.9320000000000004</v>
      </c>
      <c r="V85" s="50">
        <v>31.727</v>
      </c>
      <c r="W85" s="50">
        <v>15.864000000000001</v>
      </c>
      <c r="X85" s="50">
        <v>2.266</v>
      </c>
      <c r="Y85" s="50">
        <v>3.399</v>
      </c>
      <c r="Z85" s="50">
        <v>75.918000000000006</v>
      </c>
      <c r="AA85" s="50">
        <v>11.331</v>
      </c>
      <c r="AB85" s="50">
        <v>39.658999999999999</v>
      </c>
      <c r="AC85" s="50">
        <v>11.331</v>
      </c>
      <c r="AD85" s="50">
        <v>15.864000000000001</v>
      </c>
      <c r="AE85" s="50">
        <v>15.864000000000001</v>
      </c>
      <c r="AF85" s="29">
        <v>13.597</v>
      </c>
      <c r="AG85" s="50">
        <v>39.658999999999999</v>
      </c>
      <c r="AH85" s="50">
        <v>45.323999999999998</v>
      </c>
      <c r="AI85" s="50">
        <v>15.864000000000001</v>
      </c>
    </row>
    <row r="86" spans="1:36" s="24" customFormat="1" ht="15" x14ac:dyDescent="0.25">
      <c r="A86" s="185" t="s">
        <v>129</v>
      </c>
      <c r="B86" s="187" t="s">
        <v>130</v>
      </c>
      <c r="C86" s="92" t="s">
        <v>62</v>
      </c>
      <c r="D86" s="16">
        <f t="shared" si="8"/>
        <v>31</v>
      </c>
      <c r="E86" s="39">
        <v>1</v>
      </c>
      <c r="F86" s="39">
        <v>1</v>
      </c>
      <c r="G86" s="39">
        <v>1</v>
      </c>
      <c r="H86" s="39">
        <v>1</v>
      </c>
      <c r="I86" s="39">
        <v>1</v>
      </c>
      <c r="J86" s="39">
        <v>1</v>
      </c>
      <c r="K86" s="39">
        <v>1</v>
      </c>
      <c r="L86" s="39">
        <v>1</v>
      </c>
      <c r="M86" s="39">
        <v>1</v>
      </c>
      <c r="N86" s="39">
        <v>1</v>
      </c>
      <c r="O86" s="39">
        <v>1</v>
      </c>
      <c r="P86" s="39">
        <v>1</v>
      </c>
      <c r="Q86" s="39">
        <v>1</v>
      </c>
      <c r="R86" s="39">
        <v>1</v>
      </c>
      <c r="S86" s="39">
        <v>1</v>
      </c>
      <c r="T86" s="39">
        <v>1</v>
      </c>
      <c r="U86" s="39">
        <v>1</v>
      </c>
      <c r="V86" s="39">
        <v>1</v>
      </c>
      <c r="W86" s="39">
        <v>1</v>
      </c>
      <c r="X86" s="39">
        <v>1</v>
      </c>
      <c r="Y86" s="39">
        <v>1</v>
      </c>
      <c r="Z86" s="39">
        <v>1</v>
      </c>
      <c r="AA86" s="39">
        <v>1</v>
      </c>
      <c r="AB86" s="39">
        <v>1</v>
      </c>
      <c r="AC86" s="39">
        <v>1</v>
      </c>
      <c r="AD86" s="39">
        <v>1</v>
      </c>
      <c r="AE86" s="39">
        <v>1</v>
      </c>
      <c r="AF86" s="39">
        <v>1</v>
      </c>
      <c r="AG86" s="39">
        <v>1</v>
      </c>
      <c r="AH86" s="39">
        <v>1</v>
      </c>
      <c r="AI86" s="39">
        <v>1</v>
      </c>
      <c r="AJ86" s="39"/>
    </row>
    <row r="87" spans="1:36" s="24" customFormat="1" ht="15.75" thickBot="1" x14ac:dyDescent="0.3">
      <c r="A87" s="186"/>
      <c r="B87" s="188"/>
      <c r="C87" s="93" t="s">
        <v>39</v>
      </c>
      <c r="D87" s="36">
        <f t="shared" si="8"/>
        <v>126.3559999999999</v>
      </c>
      <c r="E87" s="50">
        <v>4.0759999999999996</v>
      </c>
      <c r="F87" s="50">
        <v>4.0759999999999996</v>
      </c>
      <c r="G87" s="50">
        <v>4.0759999999999996</v>
      </c>
      <c r="H87" s="50">
        <v>4.0759999999999996</v>
      </c>
      <c r="I87" s="50">
        <v>4.0759999999999996</v>
      </c>
      <c r="J87" s="50">
        <v>4.0759999999999996</v>
      </c>
      <c r="K87" s="50">
        <v>4.0759999999999996</v>
      </c>
      <c r="L87" s="50">
        <v>4.0759999999999996</v>
      </c>
      <c r="M87" s="50">
        <v>4.0759999999999996</v>
      </c>
      <c r="N87" s="50">
        <v>4.0759999999999996</v>
      </c>
      <c r="O87" s="50">
        <v>4.0759999999999996</v>
      </c>
      <c r="P87" s="50">
        <v>4.0759999999999996</v>
      </c>
      <c r="Q87" s="50">
        <v>4.0759999999999996</v>
      </c>
      <c r="R87" s="50">
        <v>4.0759999999999996</v>
      </c>
      <c r="S87" s="50">
        <v>4.0759999999999996</v>
      </c>
      <c r="T87" s="50">
        <v>4.0759999999999996</v>
      </c>
      <c r="U87" s="50">
        <v>4.0759999999999996</v>
      </c>
      <c r="V87" s="50">
        <v>4.0759999999999996</v>
      </c>
      <c r="W87" s="50">
        <v>4.0759999999999996</v>
      </c>
      <c r="X87" s="50">
        <v>4.0759999999999996</v>
      </c>
      <c r="Y87" s="50">
        <v>4.0759999999999996</v>
      </c>
      <c r="Z87" s="50">
        <v>4.0759999999999996</v>
      </c>
      <c r="AA87" s="50">
        <v>4.0759999999999996</v>
      </c>
      <c r="AB87" s="50">
        <v>4.0759999999999996</v>
      </c>
      <c r="AC87" s="50">
        <v>4.0759999999999996</v>
      </c>
      <c r="AD87" s="50">
        <v>4.0759999999999996</v>
      </c>
      <c r="AE87" s="50">
        <v>4.0759999999999996</v>
      </c>
      <c r="AF87" s="50">
        <v>4.0759999999999996</v>
      </c>
      <c r="AG87" s="50">
        <v>4.0759999999999996</v>
      </c>
      <c r="AH87" s="50">
        <v>4.0759999999999996</v>
      </c>
      <c r="AI87" s="50">
        <v>4.0759999999999996</v>
      </c>
      <c r="AJ87" s="50"/>
    </row>
    <row r="88" spans="1:36" s="24" customFormat="1" ht="33.6" customHeight="1" thickBot="1" x14ac:dyDescent="0.25">
      <c r="A88" s="89" t="s">
        <v>131</v>
      </c>
      <c r="B88" s="96" t="s">
        <v>132</v>
      </c>
      <c r="C88" s="97" t="s">
        <v>39</v>
      </c>
      <c r="D88" s="98">
        <f t="shared" si="8"/>
        <v>0</v>
      </c>
      <c r="E88" s="98">
        <f t="shared" ref="E88:P88" si="10">E89+E90</f>
        <v>0</v>
      </c>
      <c r="F88" s="98">
        <f t="shared" si="10"/>
        <v>0</v>
      </c>
      <c r="G88" s="98">
        <f t="shared" si="10"/>
        <v>0</v>
      </c>
      <c r="H88" s="98">
        <f t="shared" si="10"/>
        <v>0</v>
      </c>
      <c r="I88" s="98">
        <f t="shared" si="10"/>
        <v>0</v>
      </c>
      <c r="J88" s="98">
        <f t="shared" si="10"/>
        <v>0</v>
      </c>
      <c r="K88" s="98">
        <f t="shared" si="10"/>
        <v>0</v>
      </c>
      <c r="L88" s="98">
        <f t="shared" si="10"/>
        <v>0</v>
      </c>
      <c r="M88" s="98">
        <f t="shared" si="10"/>
        <v>0</v>
      </c>
      <c r="N88" s="98">
        <f t="shared" si="10"/>
        <v>0</v>
      </c>
      <c r="O88" s="98">
        <f t="shared" si="10"/>
        <v>0</v>
      </c>
      <c r="P88" s="98">
        <f t="shared" si="10"/>
        <v>0</v>
      </c>
      <c r="Q88" s="99">
        <f>Q89</f>
        <v>0</v>
      </c>
      <c r="R88" s="99">
        <f>R89</f>
        <v>0</v>
      </c>
      <c r="S88" s="100">
        <f t="shared" ref="S88:AI88" si="11">S89+S90</f>
        <v>0</v>
      </c>
      <c r="T88" s="100">
        <f t="shared" si="11"/>
        <v>0</v>
      </c>
      <c r="U88" s="100">
        <f t="shared" si="11"/>
        <v>0</v>
      </c>
      <c r="V88" s="100">
        <f t="shared" si="11"/>
        <v>0</v>
      </c>
      <c r="W88" s="100">
        <f t="shared" si="11"/>
        <v>0</v>
      </c>
      <c r="X88" s="100">
        <f t="shared" si="11"/>
        <v>0</v>
      </c>
      <c r="Y88" s="100">
        <f t="shared" si="11"/>
        <v>0</v>
      </c>
      <c r="Z88" s="98">
        <f>Z89+Z90</f>
        <v>0</v>
      </c>
      <c r="AA88" s="98">
        <f>AA89+AA90</f>
        <v>0</v>
      </c>
      <c r="AB88" s="98">
        <f>AB89+AB90</f>
        <v>0</v>
      </c>
      <c r="AC88" s="98">
        <f>AC89+AC90</f>
        <v>0</v>
      </c>
      <c r="AD88" s="98">
        <f t="shared" si="11"/>
        <v>0</v>
      </c>
      <c r="AE88" s="98">
        <f t="shared" si="11"/>
        <v>0</v>
      </c>
      <c r="AF88" s="98">
        <f t="shared" si="11"/>
        <v>0</v>
      </c>
      <c r="AG88" s="98">
        <f t="shared" si="11"/>
        <v>0</v>
      </c>
      <c r="AH88" s="98">
        <f t="shared" si="11"/>
        <v>0</v>
      </c>
      <c r="AI88" s="98">
        <f t="shared" si="11"/>
        <v>0</v>
      </c>
    </row>
    <row r="89" spans="1:36" s="24" customFormat="1" ht="15.75" thickBot="1" x14ac:dyDescent="0.3">
      <c r="A89" s="101" t="s">
        <v>133</v>
      </c>
      <c r="B89" s="102" t="s">
        <v>134</v>
      </c>
      <c r="C89" s="103" t="s">
        <v>39</v>
      </c>
      <c r="D89" s="104">
        <f t="shared" si="8"/>
        <v>0</v>
      </c>
      <c r="E89" s="105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105">
        <v>0</v>
      </c>
      <c r="R89" s="105">
        <v>0</v>
      </c>
      <c r="S89" s="105">
        <v>0</v>
      </c>
      <c r="T89" s="105">
        <v>0</v>
      </c>
      <c r="U89" s="105">
        <v>0</v>
      </c>
      <c r="V89" s="105">
        <v>0</v>
      </c>
      <c r="W89" s="105">
        <v>0</v>
      </c>
      <c r="X89" s="105">
        <v>0</v>
      </c>
      <c r="Y89" s="105">
        <v>0</v>
      </c>
      <c r="Z89" s="106">
        <v>0</v>
      </c>
      <c r="AA89" s="106">
        <v>0</v>
      </c>
      <c r="AB89" s="106"/>
      <c r="AC89" s="106"/>
      <c r="AD89" s="105">
        <v>0</v>
      </c>
      <c r="AE89" s="105">
        <v>0</v>
      </c>
      <c r="AF89" s="105">
        <v>0</v>
      </c>
      <c r="AG89" s="105">
        <v>0</v>
      </c>
      <c r="AH89" s="106">
        <v>0</v>
      </c>
      <c r="AI89" s="106">
        <v>0</v>
      </c>
    </row>
    <row r="90" spans="1:36" s="24" customFormat="1" ht="15.75" thickBot="1" x14ac:dyDescent="0.3">
      <c r="A90" s="101" t="s">
        <v>135</v>
      </c>
      <c r="B90" s="102" t="s">
        <v>136</v>
      </c>
      <c r="C90" s="107" t="s">
        <v>39</v>
      </c>
      <c r="D90" s="104">
        <f t="shared" si="8"/>
        <v>0</v>
      </c>
      <c r="E90" s="108">
        <v>0</v>
      </c>
      <c r="F90" s="108">
        <v>0</v>
      </c>
      <c r="G90" s="108">
        <v>0</v>
      </c>
      <c r="H90" s="108">
        <v>0</v>
      </c>
      <c r="I90" s="108">
        <v>0</v>
      </c>
      <c r="J90" s="108">
        <v>0</v>
      </c>
      <c r="K90" s="109">
        <v>0</v>
      </c>
      <c r="L90" s="108">
        <v>0</v>
      </c>
      <c r="M90" s="108">
        <v>0</v>
      </c>
      <c r="N90" s="108">
        <v>0</v>
      </c>
      <c r="O90" s="108">
        <v>0</v>
      </c>
      <c r="P90" s="108">
        <v>0</v>
      </c>
      <c r="Q90" s="110">
        <v>0</v>
      </c>
      <c r="R90" s="110">
        <v>0</v>
      </c>
      <c r="S90" s="110">
        <v>0</v>
      </c>
      <c r="T90" s="110"/>
      <c r="U90" s="110"/>
      <c r="V90" s="110"/>
      <c r="W90" s="111">
        <v>0</v>
      </c>
      <c r="X90" s="110"/>
      <c r="Y90" s="110"/>
      <c r="Z90" s="112">
        <v>0</v>
      </c>
      <c r="AA90" s="112">
        <v>0</v>
      </c>
      <c r="AB90" s="112"/>
      <c r="AC90" s="112"/>
      <c r="AD90" s="110">
        <v>0</v>
      </c>
      <c r="AE90" s="110"/>
      <c r="AF90" s="110">
        <v>0</v>
      </c>
      <c r="AG90" s="110">
        <v>0</v>
      </c>
      <c r="AH90" s="112">
        <v>0</v>
      </c>
      <c r="AI90" s="112">
        <v>0</v>
      </c>
    </row>
    <row r="91" spans="1:36" s="24" customFormat="1" ht="15.75" thickBot="1" x14ac:dyDescent="0.3">
      <c r="A91" s="79" t="s">
        <v>137</v>
      </c>
      <c r="B91" s="113" t="s">
        <v>138</v>
      </c>
      <c r="C91" s="12" t="s">
        <v>39</v>
      </c>
      <c r="D91" s="114">
        <f t="shared" si="8"/>
        <v>1307.537</v>
      </c>
      <c r="E91" s="82">
        <v>15.8</v>
      </c>
      <c r="F91" s="82">
        <f>84.86+40.99</f>
        <v>125.85</v>
      </c>
      <c r="G91" s="82">
        <v>13.8</v>
      </c>
      <c r="H91" s="82">
        <v>13.8</v>
      </c>
      <c r="I91" s="82">
        <v>8.3000000000000007</v>
      </c>
      <c r="J91" s="82">
        <v>11.8</v>
      </c>
      <c r="K91" s="82">
        <v>51</v>
      </c>
      <c r="L91" s="82">
        <v>10.36</v>
      </c>
      <c r="M91" s="82">
        <v>15.2</v>
      </c>
      <c r="N91" s="82">
        <v>8.1999999999999993</v>
      </c>
      <c r="O91" s="82">
        <v>23.15</v>
      </c>
      <c r="P91" s="82">
        <v>35.1</v>
      </c>
      <c r="Q91" s="82">
        <v>40.299999999999997</v>
      </c>
      <c r="R91" s="82">
        <v>26.54</v>
      </c>
      <c r="S91" s="82">
        <v>26.9</v>
      </c>
      <c r="T91" s="82">
        <v>26.8</v>
      </c>
      <c r="U91" s="82">
        <v>27</v>
      </c>
      <c r="V91" s="82">
        <v>27</v>
      </c>
      <c r="W91" s="82">
        <v>34.6</v>
      </c>
      <c r="X91" s="82">
        <v>35.200000000000003</v>
      </c>
      <c r="Y91" s="82">
        <v>33</v>
      </c>
      <c r="Z91" s="82">
        <v>205.45</v>
      </c>
      <c r="AA91" s="82">
        <v>28.3</v>
      </c>
      <c r="AB91" s="82">
        <f>180.4+51.037</f>
        <v>231.43700000000001</v>
      </c>
      <c r="AC91" s="82">
        <v>25.5</v>
      </c>
      <c r="AD91" s="82">
        <v>25.55</v>
      </c>
      <c r="AE91" s="82">
        <v>33.9</v>
      </c>
      <c r="AF91" s="82">
        <v>31.6</v>
      </c>
      <c r="AG91" s="82">
        <v>18.5</v>
      </c>
      <c r="AH91" s="82">
        <v>46.8</v>
      </c>
      <c r="AI91" s="82">
        <v>50.8</v>
      </c>
    </row>
    <row r="92" spans="1:36" s="24" customFormat="1" ht="15.75" thickBot="1" x14ac:dyDescent="0.3">
      <c r="A92" s="115"/>
      <c r="B92" s="116" t="s">
        <v>139</v>
      </c>
      <c r="C92" s="117" t="s">
        <v>39</v>
      </c>
      <c r="D92" s="80">
        <f>E92+F92+G92+H92+I92+J92+K92+L92+M92+N92+O92+P92+Q92+R92+S92+T92+U92+V92+W92+X92+Y92+Z92+AA92+AB92+AC92+AD92+AE92+AF92+AG92+AH92+AI92</f>
        <v>11556.999999999998</v>
      </c>
      <c r="E92" s="118">
        <f t="shared" ref="E92:AG92" si="12">E5+E66+E81+E88+E91</f>
        <v>66.956000000000003</v>
      </c>
      <c r="F92" s="118">
        <f t="shared" si="12"/>
        <v>790.32899999999995</v>
      </c>
      <c r="G92" s="118">
        <f t="shared" si="12"/>
        <v>44.414999999999999</v>
      </c>
      <c r="H92" s="118">
        <f t="shared" si="12"/>
        <v>89.10499999999999</v>
      </c>
      <c r="I92" s="118">
        <f t="shared" si="12"/>
        <v>157.386</v>
      </c>
      <c r="J92" s="118">
        <f t="shared" si="12"/>
        <v>342.22</v>
      </c>
      <c r="K92" s="118">
        <f t="shared" si="12"/>
        <v>198.86500000000001</v>
      </c>
      <c r="L92" s="118">
        <f t="shared" si="12"/>
        <v>126.22200000000001</v>
      </c>
      <c r="M92" s="118">
        <f t="shared" si="12"/>
        <v>481.27600000000001</v>
      </c>
      <c r="N92" s="118">
        <f t="shared" si="12"/>
        <v>62.86</v>
      </c>
      <c r="O92" s="118">
        <f t="shared" si="12"/>
        <v>59.905999999999999</v>
      </c>
      <c r="P92" s="118">
        <f t="shared" si="12"/>
        <v>464.31600000000003</v>
      </c>
      <c r="Q92" s="118">
        <f t="shared" si="12"/>
        <v>911.1389999999999</v>
      </c>
      <c r="R92" s="118">
        <f t="shared" si="12"/>
        <v>306.71700000000004</v>
      </c>
      <c r="S92" s="118">
        <f t="shared" si="12"/>
        <v>237.83500000000001</v>
      </c>
      <c r="T92" s="118">
        <f t="shared" si="12"/>
        <v>257.81700000000001</v>
      </c>
      <c r="U92" s="118">
        <f t="shared" si="12"/>
        <v>376.09699999999998</v>
      </c>
      <c r="V92" s="118">
        <f t="shared" si="12"/>
        <v>237.16900000000001</v>
      </c>
      <c r="W92" s="118">
        <f t="shared" si="12"/>
        <v>399.13100000000003</v>
      </c>
      <c r="X92" s="118">
        <f t="shared" si="12"/>
        <v>67.325999999999993</v>
      </c>
      <c r="Y92" s="118">
        <f t="shared" si="12"/>
        <v>259.69200000000001</v>
      </c>
      <c r="Z92" s="118">
        <f>Z5+Z66+Z81+Z88+Z91</f>
        <v>1835.5220000000002</v>
      </c>
      <c r="AA92" s="118">
        <f>AA5+AA66+AA81+AA88+AA91</f>
        <v>116.496</v>
      </c>
      <c r="AB92" s="118">
        <f>AB5+AB66+AB81+AB88+AB91</f>
        <v>1386.5</v>
      </c>
      <c r="AC92" s="118">
        <f>AC5+AC66+AC81+AC88+AC91</f>
        <v>336.24099999999999</v>
      </c>
      <c r="AD92" s="118">
        <f t="shared" si="12"/>
        <v>370.87900000000008</v>
      </c>
      <c r="AE92" s="118">
        <f t="shared" si="12"/>
        <v>82.931999999999988</v>
      </c>
      <c r="AF92" s="118">
        <f t="shared" si="12"/>
        <v>246.98699999999999</v>
      </c>
      <c r="AG92" s="118">
        <f t="shared" si="12"/>
        <v>415.47</v>
      </c>
      <c r="AH92" s="118">
        <f>AH5+AH66+AH81+AH88+AH91</f>
        <v>664.02699999999993</v>
      </c>
      <c r="AI92" s="118">
        <f>AI5+AI66+AI81+AI88+AI91</f>
        <v>165.16699999999997</v>
      </c>
    </row>
    <row r="93" spans="1:36" x14ac:dyDescent="0.2">
      <c r="R93" s="119"/>
    </row>
  </sheetData>
  <mergeCells count="79">
    <mergeCell ref="A84:A85"/>
    <mergeCell ref="B84:B85"/>
    <mergeCell ref="A86:A87"/>
    <mergeCell ref="B86:B87"/>
    <mergeCell ref="G3:G4"/>
    <mergeCell ref="A77:A78"/>
    <mergeCell ref="B77:B78"/>
    <mergeCell ref="A79:A80"/>
    <mergeCell ref="B79:B80"/>
    <mergeCell ref="A82:A83"/>
    <mergeCell ref="B82:B83"/>
    <mergeCell ref="A71:A72"/>
    <mergeCell ref="B71:B72"/>
    <mergeCell ref="A73:A74"/>
    <mergeCell ref="B73:B74"/>
    <mergeCell ref="A75:A76"/>
    <mergeCell ref="A60:A61"/>
    <mergeCell ref="B60:B61"/>
    <mergeCell ref="B75:B76"/>
    <mergeCell ref="A62:A63"/>
    <mergeCell ref="B62:B63"/>
    <mergeCell ref="B64:B65"/>
    <mergeCell ref="A67:A68"/>
    <mergeCell ref="B67:B68"/>
    <mergeCell ref="A69:A70"/>
    <mergeCell ref="B69:B70"/>
    <mergeCell ref="A54:A55"/>
    <mergeCell ref="B54:B55"/>
    <mergeCell ref="A56:A57"/>
    <mergeCell ref="B56:B57"/>
    <mergeCell ref="A58:A59"/>
    <mergeCell ref="B58:B59"/>
    <mergeCell ref="A48:A49"/>
    <mergeCell ref="B48:B49"/>
    <mergeCell ref="A50:A51"/>
    <mergeCell ref="B50:B51"/>
    <mergeCell ref="A52:A53"/>
    <mergeCell ref="B52:B53"/>
    <mergeCell ref="A42:A43"/>
    <mergeCell ref="B42:B43"/>
    <mergeCell ref="A44:A45"/>
    <mergeCell ref="B44:B45"/>
    <mergeCell ref="A46:A47"/>
    <mergeCell ref="B46:B47"/>
    <mergeCell ref="A36:A37"/>
    <mergeCell ref="B36:B37"/>
    <mergeCell ref="A38:A39"/>
    <mergeCell ref="B38:B39"/>
    <mergeCell ref="A40:A41"/>
    <mergeCell ref="B40:B41"/>
    <mergeCell ref="A29:A31"/>
    <mergeCell ref="B29:B31"/>
    <mergeCell ref="A32:A33"/>
    <mergeCell ref="B32:B33"/>
    <mergeCell ref="A34:A35"/>
    <mergeCell ref="B34:B35"/>
    <mergeCell ref="A22:A23"/>
    <mergeCell ref="B22:B23"/>
    <mergeCell ref="A25:A26"/>
    <mergeCell ref="B25:B26"/>
    <mergeCell ref="A27:A28"/>
    <mergeCell ref="B27:B28"/>
    <mergeCell ref="A16:A17"/>
    <mergeCell ref="B16:B17"/>
    <mergeCell ref="A18:A19"/>
    <mergeCell ref="B18:B19"/>
    <mergeCell ref="A20:A21"/>
    <mergeCell ref="B20:B21"/>
    <mergeCell ref="D3:D4"/>
    <mergeCell ref="A6:A8"/>
    <mergeCell ref="A11:A12"/>
    <mergeCell ref="B11:B12"/>
    <mergeCell ref="A14:A15"/>
    <mergeCell ref="B14:B15"/>
    <mergeCell ref="A9:A10"/>
    <mergeCell ref="B9:B10"/>
    <mergeCell ref="A3:A4"/>
    <mergeCell ref="B3:B4"/>
    <mergeCell ref="C3:C4"/>
  </mergeCells>
  <pageMargins left="0.19685039370078741" right="0.11811023622047245" top="0.19685039370078741" bottom="0.15748031496062992" header="0" footer="0"/>
  <pageSetup paperSize="9" scale="5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3"/>
  <sheetViews>
    <sheetView topLeftCell="B1" workbookViewId="0">
      <pane xSplit="2" ySplit="5" topLeftCell="D6" activePane="bottomRight" state="frozen"/>
      <selection activeCell="B1" sqref="B1"/>
      <selection pane="topRight" activeCell="D1" sqref="D1"/>
      <selection pane="bottomLeft" activeCell="B6" sqref="B6"/>
      <selection pane="bottomRight" activeCell="AO13" sqref="AO13"/>
    </sheetView>
  </sheetViews>
  <sheetFormatPr defaultColWidth="8.85546875" defaultRowHeight="12.75" x14ac:dyDescent="0.2"/>
  <cols>
    <col min="1" max="1" width="6.28515625" customWidth="1"/>
    <col min="2" max="2" width="46.7109375" customWidth="1"/>
    <col min="3" max="3" width="12.5703125" customWidth="1"/>
    <col min="4" max="4" width="13" hidden="1" customWidth="1"/>
    <col min="5" max="6" width="11.42578125" hidden="1" customWidth="1"/>
    <col min="7" max="7" width="8.5703125" hidden="1" customWidth="1"/>
    <col min="8" max="8" width="8.85546875" customWidth="1"/>
    <col min="9" max="9" width="9" hidden="1" customWidth="1"/>
    <col min="10" max="10" width="8.85546875" hidden="1" customWidth="1"/>
    <col min="11" max="12" width="8.42578125" hidden="1" customWidth="1"/>
    <col min="13" max="17" width="8.85546875" hidden="1" customWidth="1"/>
    <col min="18" max="18" width="8.42578125" hidden="1" customWidth="1"/>
    <col min="19" max="19" width="9.7109375" hidden="1" customWidth="1"/>
    <col min="20" max="20" width="8.28515625" hidden="1" customWidth="1"/>
    <col min="21" max="21" width="9.85546875" hidden="1" customWidth="1"/>
    <col min="22" max="22" width="10.7109375" hidden="1" customWidth="1"/>
    <col min="23" max="23" width="9.7109375" hidden="1" customWidth="1"/>
    <col min="24" max="24" width="8.42578125" hidden="1" customWidth="1"/>
    <col min="25" max="25" width="8.85546875" hidden="1" customWidth="1"/>
    <col min="26" max="26" width="10" hidden="1" customWidth="1"/>
    <col min="27" max="27" width="8.85546875" hidden="1" customWidth="1"/>
    <col min="28" max="28" width="10.28515625" hidden="1" customWidth="1"/>
    <col min="29" max="34" width="8.85546875" hidden="1" customWidth="1"/>
    <col min="35" max="35" width="8.7109375" hidden="1" customWidth="1"/>
  </cols>
  <sheetData>
    <row r="1" spans="1:35" ht="18.75" x14ac:dyDescent="0.3">
      <c r="A1" s="1" t="s">
        <v>0</v>
      </c>
      <c r="B1" s="1"/>
      <c r="C1" s="1"/>
      <c r="D1" s="1"/>
      <c r="E1" s="1"/>
      <c r="F1" s="1"/>
      <c r="G1" s="1"/>
      <c r="H1" s="2"/>
      <c r="I1" s="1"/>
      <c r="K1" s="1"/>
      <c r="L1" s="2"/>
      <c r="R1" s="1"/>
      <c r="S1" s="1"/>
      <c r="T1" s="1"/>
      <c r="U1" s="1"/>
      <c r="V1" s="1"/>
      <c r="W1" s="1"/>
      <c r="X1" s="1"/>
      <c r="Y1" s="1"/>
      <c r="AD1" s="1"/>
      <c r="AE1" s="1"/>
      <c r="AF1" s="1"/>
      <c r="AG1" s="1"/>
      <c r="AH1" s="2"/>
      <c r="AI1" s="2"/>
    </row>
    <row r="2" spans="1:35" ht="13.5" thickBot="1" x14ac:dyDescent="0.25">
      <c r="A2" s="3"/>
      <c r="B2" s="2"/>
      <c r="C2" s="2"/>
      <c r="D2" s="4"/>
      <c r="E2" s="5">
        <v>1</v>
      </c>
      <c r="F2" s="5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4">
        <v>11</v>
      </c>
      <c r="P2" s="4">
        <v>12</v>
      </c>
      <c r="Q2" s="4">
        <v>13</v>
      </c>
      <c r="R2" s="4">
        <v>14</v>
      </c>
      <c r="S2" s="4">
        <v>15</v>
      </c>
      <c r="T2" s="4">
        <v>16</v>
      </c>
      <c r="U2" s="4">
        <v>17</v>
      </c>
      <c r="V2" s="4">
        <v>18</v>
      </c>
      <c r="W2" s="4">
        <v>19</v>
      </c>
      <c r="X2" s="4">
        <v>20</v>
      </c>
      <c r="Y2" s="4">
        <v>21</v>
      </c>
      <c r="Z2" s="4">
        <v>22</v>
      </c>
      <c r="AA2" s="4">
        <v>23</v>
      </c>
      <c r="AB2" s="4">
        <v>24</v>
      </c>
      <c r="AC2" s="4">
        <v>25</v>
      </c>
      <c r="AD2" s="4">
        <v>26</v>
      </c>
      <c r="AE2" s="4">
        <v>27</v>
      </c>
      <c r="AF2" s="4">
        <v>28</v>
      </c>
      <c r="AG2" s="4">
        <v>29</v>
      </c>
      <c r="AH2" s="4">
        <v>30</v>
      </c>
      <c r="AI2" s="4">
        <v>31</v>
      </c>
    </row>
    <row r="3" spans="1:35" ht="15" customHeight="1" x14ac:dyDescent="0.2">
      <c r="A3" s="144" t="s">
        <v>1</v>
      </c>
      <c r="B3" s="146" t="s">
        <v>2</v>
      </c>
      <c r="C3" s="146" t="s">
        <v>3</v>
      </c>
      <c r="D3" s="129" t="s">
        <v>4</v>
      </c>
      <c r="E3" s="6"/>
      <c r="F3" s="6"/>
      <c r="G3" s="7"/>
      <c r="H3" s="191" t="s">
        <v>9</v>
      </c>
      <c r="I3" s="7"/>
      <c r="J3" s="7"/>
      <c r="K3" s="7"/>
      <c r="L3" s="7"/>
      <c r="M3" s="7"/>
      <c r="N3" s="7"/>
      <c r="O3" s="7"/>
      <c r="P3" s="7"/>
      <c r="Q3" s="7"/>
      <c r="R3" s="8" t="s">
        <v>5</v>
      </c>
      <c r="S3" s="7"/>
      <c r="T3" s="7"/>
      <c r="U3" s="7"/>
      <c r="V3" s="7"/>
      <c r="W3" s="7"/>
      <c r="X3" s="7"/>
      <c r="Y3" s="7"/>
      <c r="Z3" s="9"/>
      <c r="AA3" s="7"/>
      <c r="AB3" s="7"/>
      <c r="AC3" s="7"/>
      <c r="AD3" s="7"/>
      <c r="AE3" s="7"/>
      <c r="AF3" s="7"/>
      <c r="AG3" s="7"/>
      <c r="AH3" s="7"/>
      <c r="AI3" s="7"/>
    </row>
    <row r="4" spans="1:35" ht="216" customHeight="1" thickBot="1" x14ac:dyDescent="0.25">
      <c r="A4" s="145"/>
      <c r="B4" s="147"/>
      <c r="C4" s="147"/>
      <c r="D4" s="130"/>
      <c r="E4" s="121" t="s">
        <v>6</v>
      </c>
      <c r="F4" s="122" t="s">
        <v>7</v>
      </c>
      <c r="G4" s="125" t="s">
        <v>8</v>
      </c>
      <c r="H4" s="194"/>
      <c r="I4" s="126" t="s">
        <v>10</v>
      </c>
      <c r="J4" s="121" t="s">
        <v>11</v>
      </c>
      <c r="K4" s="121" t="s">
        <v>12</v>
      </c>
      <c r="L4" s="121" t="s">
        <v>13</v>
      </c>
      <c r="M4" s="121" t="s">
        <v>14</v>
      </c>
      <c r="N4" s="121" t="s">
        <v>15</v>
      </c>
      <c r="O4" s="121" t="s">
        <v>16</v>
      </c>
      <c r="P4" s="121" t="s">
        <v>17</v>
      </c>
      <c r="Q4" s="121" t="s">
        <v>18</v>
      </c>
      <c r="R4" s="121" t="s">
        <v>19</v>
      </c>
      <c r="S4" s="121" t="s">
        <v>20</v>
      </c>
      <c r="T4" s="121" t="s">
        <v>21</v>
      </c>
      <c r="U4" s="121" t="s">
        <v>22</v>
      </c>
      <c r="V4" s="121" t="s">
        <v>23</v>
      </c>
      <c r="W4" s="121" t="s">
        <v>24</v>
      </c>
      <c r="X4" s="121" t="s">
        <v>25</v>
      </c>
      <c r="Y4" s="121" t="s">
        <v>26</v>
      </c>
      <c r="Z4" s="121" t="s">
        <v>27</v>
      </c>
      <c r="AA4" s="121" t="s">
        <v>28</v>
      </c>
      <c r="AB4" s="122" t="s">
        <v>29</v>
      </c>
      <c r="AC4" s="122" t="s">
        <v>30</v>
      </c>
      <c r="AD4" s="121" t="s">
        <v>31</v>
      </c>
      <c r="AE4" s="121" t="s">
        <v>32</v>
      </c>
      <c r="AF4" s="121" t="s">
        <v>33</v>
      </c>
      <c r="AG4" s="121" t="s">
        <v>34</v>
      </c>
      <c r="AH4" s="121" t="s">
        <v>35</v>
      </c>
      <c r="AI4" s="121" t="s">
        <v>36</v>
      </c>
    </row>
    <row r="5" spans="1:35" ht="15.75" thickBot="1" x14ac:dyDescent="0.3">
      <c r="A5" s="10" t="s">
        <v>37</v>
      </c>
      <c r="B5" s="11" t="s">
        <v>38</v>
      </c>
      <c r="C5" s="12" t="s">
        <v>39</v>
      </c>
      <c r="D5" s="13">
        <f>E5+F5+G5+H5+I5+J5+K5+L5+M5+N5+O5+P5+Q5+R5+S5+T5+U5+V5+W5+X5+Y5+Z5+AA5+AB5+AC5+AD5+AE5+AF5+AG5+AH5+AI5</f>
        <v>8366.2249999999985</v>
      </c>
      <c r="E5" s="13">
        <f>E8+E15+E26+E28+E31+E33+E35+E37+E39+E41+E43+E45+E47+E49+E51+E53+E55+E57+E59+E61+E63+E65</f>
        <v>26.25</v>
      </c>
      <c r="F5" s="13">
        <f t="shared" ref="F5:AI5" si="0">F8+F15+F26+F28+F31+F33+F35+F37+F39+F41+F43+F45+F47+F49+F51+F53+F55+F57+F59+F61+F63+F65</f>
        <v>520.51499999999999</v>
      </c>
      <c r="G5" s="13">
        <f t="shared" si="0"/>
        <v>1.3240000000000001</v>
      </c>
      <c r="H5" s="80">
        <f t="shared" si="0"/>
        <v>46.024000000000001</v>
      </c>
      <c r="I5" s="13">
        <f t="shared" si="0"/>
        <v>122.694</v>
      </c>
      <c r="J5" s="13">
        <f t="shared" si="0"/>
        <v>255.39499999999998</v>
      </c>
      <c r="K5" s="13">
        <f t="shared" si="0"/>
        <v>10.170999999999999</v>
      </c>
      <c r="L5" s="13">
        <f t="shared" si="0"/>
        <v>83.254000000000005</v>
      </c>
      <c r="M5" s="13">
        <f t="shared" si="0"/>
        <v>419.66</v>
      </c>
      <c r="N5" s="13">
        <f t="shared" si="0"/>
        <v>2.6469999999999998</v>
      </c>
      <c r="O5" s="13">
        <f t="shared" si="0"/>
        <v>2.6469999999999998</v>
      </c>
      <c r="P5" s="13">
        <f t="shared" si="0"/>
        <v>378.98399999999998</v>
      </c>
      <c r="Q5" s="13">
        <f t="shared" si="0"/>
        <v>811.81099999999992</v>
      </c>
      <c r="R5" s="13">
        <f t="shared" si="0"/>
        <v>237.92100000000002</v>
      </c>
      <c r="S5" s="13">
        <f t="shared" si="0"/>
        <v>160.74700000000001</v>
      </c>
      <c r="T5" s="13">
        <f t="shared" si="0"/>
        <v>150.42100000000002</v>
      </c>
      <c r="U5" s="13">
        <f t="shared" si="0"/>
        <v>307.99699999999996</v>
      </c>
      <c r="V5" s="13">
        <f t="shared" si="0"/>
        <v>149.09700000000001</v>
      </c>
      <c r="W5" s="13">
        <f t="shared" si="0"/>
        <v>309.54699999999997</v>
      </c>
      <c r="X5" s="13">
        <f t="shared" si="0"/>
        <v>2.6469999999999998</v>
      </c>
      <c r="Y5" s="13">
        <f t="shared" si="0"/>
        <v>190.125</v>
      </c>
      <c r="Z5" s="13">
        <f>Z8+Z15+Z26+Z28+Z31+Z33+Z35+Z37+Z39+Z41+Z43+Z45+Z47+Z49+Z51+Z53+Z55+Z57+Z59+Z61+Z63+Z65</f>
        <v>1485.2360000000001</v>
      </c>
      <c r="AA5" s="13">
        <f t="shared" si="0"/>
        <v>45.021999999999998</v>
      </c>
      <c r="AB5" s="13">
        <f t="shared" si="0"/>
        <v>1046.4859999999999</v>
      </c>
      <c r="AC5" s="13">
        <f t="shared" si="0"/>
        <v>264.84699999999998</v>
      </c>
      <c r="AD5" s="13">
        <f t="shared" si="0"/>
        <v>297.62200000000001</v>
      </c>
      <c r="AE5" s="13">
        <f t="shared" si="0"/>
        <v>1.325</v>
      </c>
      <c r="AF5" s="13">
        <f t="shared" si="0"/>
        <v>169.947</v>
      </c>
      <c r="AG5" s="13">
        <f t="shared" si="0"/>
        <v>325.46800000000002</v>
      </c>
      <c r="AH5" s="13">
        <f t="shared" si="0"/>
        <v>507.84699999999998</v>
      </c>
      <c r="AI5" s="13">
        <f t="shared" si="0"/>
        <v>32.546999999999997</v>
      </c>
    </row>
    <row r="6" spans="1:35" s="18" customFormat="1" ht="15" x14ac:dyDescent="0.25">
      <c r="A6" s="131">
        <v>1</v>
      </c>
      <c r="B6" s="14" t="s">
        <v>40</v>
      </c>
      <c r="C6" s="15" t="s">
        <v>41</v>
      </c>
      <c r="D6" s="16">
        <f>E6+F6+G6+H6+I6+J6+K6+L6+M6+N6+O6+P6+Q6+R6+S6+T6+U6+V6+W6+X6+Y6+Z6+AA6+AB6+AC6+AD6+AE6+AF6+AG6+AH6+AI6</f>
        <v>3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>
        <v>1</v>
      </c>
      <c r="R6" s="17">
        <v>0</v>
      </c>
      <c r="S6" s="17">
        <v>0</v>
      </c>
      <c r="T6" s="17"/>
      <c r="U6" s="17">
        <v>1</v>
      </c>
      <c r="V6" s="17"/>
      <c r="W6" s="17"/>
      <c r="X6" s="17"/>
      <c r="Y6" s="17">
        <v>1</v>
      </c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s="24" customFormat="1" ht="15" x14ac:dyDescent="0.25">
      <c r="A7" s="132"/>
      <c r="B7" s="19"/>
      <c r="C7" s="20" t="s">
        <v>42</v>
      </c>
      <c r="D7" s="21">
        <f t="shared" ref="D7:D70" si="1">E7+F7+G7+H7+I7+J7+K7+L7+M7+N7+O7+P7+Q7+R7+S7+T7+U7+V7+W7+X7+Y7+Z7+AA7+AB7+AC7+AD7+AE7+AF7+AG7+AH7+AI7</f>
        <v>0.60000000000000009</v>
      </c>
      <c r="E7" s="22">
        <f t="shared" ref="E7:V8" si="2">E9+E11</f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2">
        <f t="shared" si="2"/>
        <v>0</v>
      </c>
      <c r="K7" s="23">
        <f t="shared" si="2"/>
        <v>0</v>
      </c>
      <c r="L7" s="23">
        <f t="shared" si="2"/>
        <v>0</v>
      </c>
      <c r="M7" s="23">
        <f t="shared" si="2"/>
        <v>0</v>
      </c>
      <c r="N7" s="22">
        <f t="shared" si="2"/>
        <v>0</v>
      </c>
      <c r="O7" s="22">
        <f t="shared" si="2"/>
        <v>0</v>
      </c>
      <c r="P7" s="22">
        <f t="shared" si="2"/>
        <v>0</v>
      </c>
      <c r="Q7" s="22">
        <f t="shared" si="2"/>
        <v>0.2</v>
      </c>
      <c r="R7" s="22">
        <f t="shared" si="2"/>
        <v>0</v>
      </c>
      <c r="S7" s="22">
        <f t="shared" si="2"/>
        <v>0</v>
      </c>
      <c r="T7" s="22">
        <f t="shared" si="2"/>
        <v>0</v>
      </c>
      <c r="U7" s="22">
        <f t="shared" si="2"/>
        <v>0.2</v>
      </c>
      <c r="V7" s="22">
        <f t="shared" si="2"/>
        <v>0</v>
      </c>
      <c r="W7" s="22">
        <f>W9+W11</f>
        <v>0</v>
      </c>
      <c r="X7" s="22">
        <f t="shared" ref="X7:AI8" si="3">X9+X11</f>
        <v>0</v>
      </c>
      <c r="Y7" s="22">
        <f t="shared" si="3"/>
        <v>0.2</v>
      </c>
      <c r="Z7" s="22">
        <f t="shared" si="3"/>
        <v>0</v>
      </c>
      <c r="AA7" s="22">
        <f t="shared" si="3"/>
        <v>0</v>
      </c>
      <c r="AB7" s="22">
        <f t="shared" si="3"/>
        <v>0</v>
      </c>
      <c r="AC7" s="22">
        <f t="shared" si="3"/>
        <v>0</v>
      </c>
      <c r="AD7" s="22">
        <f t="shared" si="3"/>
        <v>0</v>
      </c>
      <c r="AE7" s="22">
        <f t="shared" si="3"/>
        <v>0</v>
      </c>
      <c r="AF7" s="23">
        <f t="shared" si="3"/>
        <v>0</v>
      </c>
      <c r="AG7" s="23">
        <f t="shared" si="3"/>
        <v>0</v>
      </c>
      <c r="AH7" s="22">
        <f t="shared" si="3"/>
        <v>0</v>
      </c>
      <c r="AI7" s="23">
        <f t="shared" si="3"/>
        <v>0</v>
      </c>
    </row>
    <row r="8" spans="1:35" s="24" customFormat="1" ht="15" x14ac:dyDescent="0.25">
      <c r="A8" s="133"/>
      <c r="B8" s="25" t="s">
        <v>43</v>
      </c>
      <c r="C8" s="20" t="s">
        <v>39</v>
      </c>
      <c r="D8" s="21">
        <f t="shared" si="1"/>
        <v>476.70000000000005</v>
      </c>
      <c r="E8" s="22">
        <f t="shared" si="2"/>
        <v>0</v>
      </c>
      <c r="F8" s="22">
        <f t="shared" si="2"/>
        <v>0</v>
      </c>
      <c r="G8" s="22">
        <f t="shared" si="2"/>
        <v>0</v>
      </c>
      <c r="H8" s="22">
        <f t="shared" si="2"/>
        <v>0</v>
      </c>
      <c r="I8" s="22">
        <f t="shared" si="2"/>
        <v>0</v>
      </c>
      <c r="J8" s="22">
        <f t="shared" si="2"/>
        <v>0</v>
      </c>
      <c r="K8" s="23">
        <f t="shared" si="2"/>
        <v>0</v>
      </c>
      <c r="L8" s="23">
        <f t="shared" si="2"/>
        <v>0</v>
      </c>
      <c r="M8" s="23">
        <f t="shared" si="2"/>
        <v>0</v>
      </c>
      <c r="N8" s="22">
        <f t="shared" si="2"/>
        <v>0</v>
      </c>
      <c r="O8" s="22">
        <f t="shared" si="2"/>
        <v>0</v>
      </c>
      <c r="P8" s="22">
        <f t="shared" si="2"/>
        <v>0</v>
      </c>
      <c r="Q8" s="22">
        <f t="shared" si="2"/>
        <v>158.9</v>
      </c>
      <c r="R8" s="22">
        <f t="shared" si="2"/>
        <v>0</v>
      </c>
      <c r="S8" s="22">
        <f t="shared" si="2"/>
        <v>0</v>
      </c>
      <c r="T8" s="22">
        <f t="shared" si="2"/>
        <v>0</v>
      </c>
      <c r="U8" s="22">
        <f t="shared" si="2"/>
        <v>158.9</v>
      </c>
      <c r="V8" s="22">
        <f t="shared" si="2"/>
        <v>0</v>
      </c>
      <c r="W8" s="22">
        <f>W10+W12</f>
        <v>0</v>
      </c>
      <c r="X8" s="22">
        <f t="shared" si="3"/>
        <v>0</v>
      </c>
      <c r="Y8" s="22">
        <f t="shared" si="3"/>
        <v>158.9</v>
      </c>
      <c r="Z8" s="22">
        <f t="shared" si="3"/>
        <v>0</v>
      </c>
      <c r="AA8" s="22">
        <f t="shared" si="3"/>
        <v>0</v>
      </c>
      <c r="AB8" s="22">
        <f t="shared" si="3"/>
        <v>0</v>
      </c>
      <c r="AC8" s="22">
        <f t="shared" si="3"/>
        <v>0</v>
      </c>
      <c r="AD8" s="22">
        <f t="shared" si="3"/>
        <v>0</v>
      </c>
      <c r="AE8" s="22">
        <f t="shared" si="3"/>
        <v>0</v>
      </c>
      <c r="AF8" s="23">
        <f t="shared" si="3"/>
        <v>0</v>
      </c>
      <c r="AG8" s="23">
        <f t="shared" si="3"/>
        <v>0</v>
      </c>
      <c r="AH8" s="22">
        <f t="shared" si="3"/>
        <v>0</v>
      </c>
      <c r="AI8" s="23">
        <f t="shared" si="3"/>
        <v>0</v>
      </c>
    </row>
    <row r="9" spans="1:35" s="24" customFormat="1" ht="15" x14ac:dyDescent="0.25">
      <c r="A9" s="142" t="s">
        <v>44</v>
      </c>
      <c r="B9" s="136" t="s">
        <v>45</v>
      </c>
      <c r="C9" s="26" t="s">
        <v>42</v>
      </c>
      <c r="D9" s="27">
        <f t="shared" si="1"/>
        <v>0</v>
      </c>
      <c r="E9" s="28"/>
      <c r="F9" s="28"/>
      <c r="G9" s="28"/>
      <c r="H9" s="28"/>
      <c r="I9" s="28"/>
      <c r="J9" s="28"/>
      <c r="K9" s="28"/>
      <c r="L9" s="29"/>
      <c r="M9" s="29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30"/>
    </row>
    <row r="10" spans="1:35" s="24" customFormat="1" ht="15" x14ac:dyDescent="0.25">
      <c r="A10" s="143"/>
      <c r="B10" s="137"/>
      <c r="C10" s="26" t="s">
        <v>39</v>
      </c>
      <c r="D10" s="27">
        <f t="shared" si="1"/>
        <v>0</v>
      </c>
      <c r="E10" s="28"/>
      <c r="F10" s="28"/>
      <c r="G10" s="28"/>
      <c r="H10" s="28"/>
      <c r="I10" s="28"/>
      <c r="J10" s="28"/>
      <c r="K10" s="28"/>
      <c r="L10" s="29"/>
      <c r="M10" s="29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30"/>
    </row>
    <row r="11" spans="1:35" s="24" customFormat="1" ht="15" x14ac:dyDescent="0.25">
      <c r="A11" s="134" t="s">
        <v>46</v>
      </c>
      <c r="B11" s="136" t="s">
        <v>47</v>
      </c>
      <c r="C11" s="26" t="s">
        <v>42</v>
      </c>
      <c r="D11" s="27">
        <f t="shared" si="1"/>
        <v>0.60000000000000009</v>
      </c>
      <c r="E11" s="31"/>
      <c r="F11" s="31"/>
      <c r="G11" s="31"/>
      <c r="H11" s="31"/>
      <c r="I11" s="31"/>
      <c r="J11" s="31"/>
      <c r="K11" s="32"/>
      <c r="L11" s="31"/>
      <c r="M11" s="31"/>
      <c r="N11" s="31"/>
      <c r="O11" s="31"/>
      <c r="P11" s="31"/>
      <c r="Q11" s="32">
        <v>0.2</v>
      </c>
      <c r="R11" s="31"/>
      <c r="S11" s="31"/>
      <c r="T11" s="31"/>
      <c r="U11" s="32">
        <v>0.2</v>
      </c>
      <c r="V11" s="31"/>
      <c r="W11" s="31"/>
      <c r="X11" s="31"/>
      <c r="Y11" s="32">
        <v>0.2</v>
      </c>
      <c r="Z11" s="31"/>
      <c r="AA11" s="31"/>
      <c r="AB11" s="31"/>
      <c r="AC11" s="31"/>
      <c r="AD11" s="31"/>
      <c r="AE11" s="31"/>
      <c r="AF11" s="32"/>
      <c r="AG11" s="32"/>
      <c r="AH11" s="31"/>
      <c r="AI11" s="31"/>
    </row>
    <row r="12" spans="1:35" s="24" customFormat="1" ht="15" x14ac:dyDescent="0.25">
      <c r="A12" s="135"/>
      <c r="B12" s="137"/>
      <c r="C12" s="26" t="s">
        <v>39</v>
      </c>
      <c r="D12" s="27">
        <f t="shared" si="1"/>
        <v>476.70000000000005</v>
      </c>
      <c r="E12" s="31"/>
      <c r="F12" s="31"/>
      <c r="G12" s="31"/>
      <c r="H12" s="31"/>
      <c r="I12" s="31"/>
      <c r="J12" s="31"/>
      <c r="K12" s="32"/>
      <c r="L12" s="31"/>
      <c r="M12" s="31"/>
      <c r="N12" s="31"/>
      <c r="O12" s="31"/>
      <c r="P12" s="31"/>
      <c r="Q12" s="32">
        <v>158.9</v>
      </c>
      <c r="R12" s="31"/>
      <c r="S12" s="31"/>
      <c r="T12" s="31"/>
      <c r="U12" s="32">
        <v>158.9</v>
      </c>
      <c r="V12" s="31"/>
      <c r="W12" s="31"/>
      <c r="X12" s="31"/>
      <c r="Y12" s="32">
        <v>158.9</v>
      </c>
      <c r="Z12" s="31"/>
      <c r="AA12" s="31"/>
      <c r="AB12" s="31"/>
      <c r="AC12" s="31"/>
      <c r="AD12" s="31"/>
      <c r="AE12" s="31"/>
      <c r="AF12" s="32"/>
      <c r="AG12" s="32"/>
      <c r="AH12" s="31"/>
      <c r="AI12" s="31"/>
    </row>
    <row r="13" spans="1:35" s="24" customFormat="1" ht="23.45" customHeight="1" thickBot="1" x14ac:dyDescent="0.3">
      <c r="A13" s="120" t="s">
        <v>48</v>
      </c>
      <c r="B13" s="34" t="s">
        <v>49</v>
      </c>
      <c r="C13" s="35" t="s">
        <v>39</v>
      </c>
      <c r="D13" s="36">
        <f t="shared" si="1"/>
        <v>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s="24" customFormat="1" ht="15" customHeight="1" x14ac:dyDescent="0.25">
      <c r="A14" s="138" t="s">
        <v>50</v>
      </c>
      <c r="B14" s="140" t="s">
        <v>51</v>
      </c>
      <c r="C14" s="38" t="s">
        <v>41</v>
      </c>
      <c r="D14" s="16">
        <f t="shared" si="1"/>
        <v>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35" s="24" customFormat="1" ht="15.75" thickBot="1" x14ac:dyDescent="0.3">
      <c r="A15" s="139"/>
      <c r="B15" s="141"/>
      <c r="C15" s="40" t="s">
        <v>39</v>
      </c>
      <c r="D15" s="27">
        <f t="shared" si="1"/>
        <v>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</row>
    <row r="16" spans="1:35" s="24" customFormat="1" ht="15" hidden="1" customHeight="1" x14ac:dyDescent="0.25">
      <c r="A16" s="148" t="s">
        <v>52</v>
      </c>
      <c r="B16" s="149" t="s">
        <v>53</v>
      </c>
      <c r="C16" s="26" t="s">
        <v>54</v>
      </c>
      <c r="D16" s="27">
        <f t="shared" si="1"/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</row>
    <row r="17" spans="1:35" s="24" customFormat="1" ht="15" hidden="1" customHeight="1" x14ac:dyDescent="0.25">
      <c r="A17" s="139"/>
      <c r="B17" s="150"/>
      <c r="C17" s="26" t="s">
        <v>39</v>
      </c>
      <c r="D17" s="27">
        <f t="shared" si="1"/>
        <v>0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 s="24" customFormat="1" ht="15" hidden="1" customHeight="1" x14ac:dyDescent="0.25">
      <c r="A18" s="148" t="s">
        <v>55</v>
      </c>
      <c r="B18" s="151" t="s">
        <v>56</v>
      </c>
      <c r="C18" s="26" t="s">
        <v>57</v>
      </c>
      <c r="D18" s="27">
        <f t="shared" si="1"/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35" s="24" customFormat="1" ht="18.600000000000001" hidden="1" customHeight="1" x14ac:dyDescent="0.25">
      <c r="A19" s="139"/>
      <c r="B19" s="152"/>
      <c r="C19" s="26" t="s">
        <v>39</v>
      </c>
      <c r="D19" s="27">
        <f t="shared" si="1"/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 s="24" customFormat="1" ht="15" hidden="1" customHeight="1" x14ac:dyDescent="0.25">
      <c r="A20" s="148" t="s">
        <v>58</v>
      </c>
      <c r="B20" s="151" t="s">
        <v>59</v>
      </c>
      <c r="C20" s="26" t="s">
        <v>57</v>
      </c>
      <c r="D20" s="27">
        <f t="shared" si="1"/>
        <v>0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</row>
    <row r="21" spans="1:35" s="24" customFormat="1" ht="15" hidden="1" customHeight="1" x14ac:dyDescent="0.25">
      <c r="A21" s="139"/>
      <c r="B21" s="152"/>
      <c r="C21" s="26" t="s">
        <v>39</v>
      </c>
      <c r="D21" s="27">
        <f t="shared" si="1"/>
        <v>0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</row>
    <row r="22" spans="1:35" s="24" customFormat="1" ht="15" hidden="1" customHeight="1" x14ac:dyDescent="0.25">
      <c r="A22" s="148" t="s">
        <v>60</v>
      </c>
      <c r="B22" s="149" t="s">
        <v>61</v>
      </c>
      <c r="C22" s="26" t="s">
        <v>62</v>
      </c>
      <c r="D22" s="27">
        <f t="shared" si="1"/>
        <v>0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</row>
    <row r="23" spans="1:35" s="24" customFormat="1" ht="15" hidden="1" customHeight="1" x14ac:dyDescent="0.25">
      <c r="A23" s="139"/>
      <c r="B23" s="150"/>
      <c r="C23" s="26" t="s">
        <v>39</v>
      </c>
      <c r="D23" s="27">
        <f t="shared" si="1"/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 s="24" customFormat="1" ht="22.9" hidden="1" customHeight="1" x14ac:dyDescent="0.25">
      <c r="A24" s="43" t="s">
        <v>63</v>
      </c>
      <c r="B24" s="44" t="s">
        <v>64</v>
      </c>
      <c r="C24" s="45" t="s">
        <v>39</v>
      </c>
      <c r="D24" s="27">
        <f t="shared" si="1"/>
        <v>0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 s="24" customFormat="1" ht="15" x14ac:dyDescent="0.25">
      <c r="A25" s="153" t="s">
        <v>65</v>
      </c>
      <c r="B25" s="155" t="s">
        <v>66</v>
      </c>
      <c r="C25" s="46" t="s">
        <v>67</v>
      </c>
      <c r="D25" s="27">
        <f t="shared" si="1"/>
        <v>1.7200000000000002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29">
        <v>0.1</v>
      </c>
      <c r="S25" s="29">
        <v>0.12</v>
      </c>
      <c r="T25" s="47">
        <v>0.1</v>
      </c>
      <c r="U25" s="29">
        <v>0.1</v>
      </c>
      <c r="V25" s="29">
        <v>0.1</v>
      </c>
      <c r="W25" s="28"/>
      <c r="X25" s="28"/>
      <c r="Y25" s="28"/>
      <c r="Z25" s="29">
        <v>0.6</v>
      </c>
      <c r="AA25" s="28"/>
      <c r="AB25" s="29">
        <v>0.6</v>
      </c>
      <c r="AC25" s="28"/>
      <c r="AD25" s="28"/>
      <c r="AE25" s="28"/>
      <c r="AF25" s="28"/>
      <c r="AG25" s="29"/>
      <c r="AH25" s="28"/>
      <c r="AI25" s="28"/>
    </row>
    <row r="26" spans="1:35" s="24" customFormat="1" ht="15.75" thickBot="1" x14ac:dyDescent="0.3">
      <c r="A26" s="154"/>
      <c r="B26" s="156"/>
      <c r="C26" s="48" t="s">
        <v>39</v>
      </c>
      <c r="D26" s="36">
        <f t="shared" si="1"/>
        <v>1001.4099999999999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/>
      <c r="R26" s="50">
        <v>58.22</v>
      </c>
      <c r="S26" s="50">
        <v>69.87</v>
      </c>
      <c r="T26" s="36">
        <v>58.22</v>
      </c>
      <c r="U26" s="50">
        <v>58.22</v>
      </c>
      <c r="V26" s="50">
        <v>58.22</v>
      </c>
      <c r="W26" s="49"/>
      <c r="X26" s="49"/>
      <c r="Y26" s="49"/>
      <c r="Z26" s="50">
        <v>349.33</v>
      </c>
      <c r="AA26" s="49"/>
      <c r="AB26" s="50">
        <v>349.33</v>
      </c>
      <c r="AC26" s="49"/>
      <c r="AD26" s="51"/>
      <c r="AE26" s="49"/>
      <c r="AF26" s="49"/>
      <c r="AG26" s="49"/>
      <c r="AH26" s="49"/>
      <c r="AI26" s="49"/>
    </row>
    <row r="27" spans="1:35" s="24" customFormat="1" ht="15" x14ac:dyDescent="0.25">
      <c r="A27" s="153" t="s">
        <v>68</v>
      </c>
      <c r="B27" s="155" t="s">
        <v>69</v>
      </c>
      <c r="C27" s="52" t="s">
        <v>42</v>
      </c>
      <c r="D27" s="53">
        <f t="shared" si="1"/>
        <v>0.2</v>
      </c>
      <c r="E27" s="54"/>
      <c r="F27" s="54"/>
      <c r="G27" s="54"/>
      <c r="H27" s="54"/>
      <c r="I27" s="55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6"/>
      <c r="U27" s="54"/>
      <c r="V27" s="54"/>
      <c r="W27" s="54"/>
      <c r="X27" s="54"/>
      <c r="Y27" s="54"/>
      <c r="Z27" s="55"/>
      <c r="AA27" s="54">
        <v>0.2</v>
      </c>
      <c r="AB27" s="54"/>
      <c r="AC27" s="54"/>
      <c r="AD27" s="54"/>
      <c r="AE27" s="54"/>
      <c r="AF27" s="54"/>
      <c r="AG27" s="54"/>
      <c r="AH27" s="54"/>
      <c r="AI27" s="54"/>
    </row>
    <row r="28" spans="1:35" s="24" customFormat="1" ht="15.75" thickBot="1" x14ac:dyDescent="0.3">
      <c r="A28" s="154"/>
      <c r="B28" s="156"/>
      <c r="C28" s="45" t="s">
        <v>39</v>
      </c>
      <c r="D28" s="36">
        <f t="shared" si="1"/>
        <v>42.375</v>
      </c>
      <c r="E28" s="50"/>
      <c r="F28" s="50"/>
      <c r="G28" s="50"/>
      <c r="H28" s="50"/>
      <c r="I28" s="51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36"/>
      <c r="U28" s="50"/>
      <c r="V28" s="50"/>
      <c r="W28" s="50"/>
      <c r="X28" s="50"/>
      <c r="Y28" s="50"/>
      <c r="Z28" s="51"/>
      <c r="AA28" s="50">
        <v>42.375</v>
      </c>
      <c r="AB28" s="50"/>
      <c r="AC28" s="50"/>
      <c r="AD28" s="50"/>
      <c r="AE28" s="50"/>
      <c r="AF28" s="50"/>
      <c r="AG28" s="50"/>
      <c r="AH28" s="50"/>
      <c r="AI28" s="50"/>
    </row>
    <row r="29" spans="1:35" s="24" customFormat="1" ht="15" x14ac:dyDescent="0.25">
      <c r="A29" s="153" t="s">
        <v>70</v>
      </c>
      <c r="B29" s="158" t="s">
        <v>71</v>
      </c>
      <c r="C29" s="46" t="s">
        <v>42</v>
      </c>
      <c r="D29" s="53">
        <f t="shared" si="1"/>
        <v>3.2960000000000003</v>
      </c>
      <c r="E29" s="39"/>
      <c r="F29" s="39">
        <v>0.41199999999999998</v>
      </c>
      <c r="G29" s="39"/>
      <c r="H29" s="39"/>
      <c r="I29" s="39"/>
      <c r="J29" s="39">
        <v>0.128</v>
      </c>
      <c r="K29" s="39"/>
      <c r="L29" s="39"/>
      <c r="M29" s="39">
        <v>9.1999999999999998E-2</v>
      </c>
      <c r="N29" s="39"/>
      <c r="O29" s="57"/>
      <c r="P29" s="57"/>
      <c r="Q29" s="57">
        <v>0.21</v>
      </c>
      <c r="R29" s="57"/>
      <c r="S29" s="57"/>
      <c r="T29" s="57"/>
      <c r="U29" s="57"/>
      <c r="V29" s="57"/>
      <c r="W29" s="56">
        <v>0.14199999999999999</v>
      </c>
      <c r="X29" s="57"/>
      <c r="Y29" s="39"/>
      <c r="Z29" s="56">
        <v>0.86699999999999999</v>
      </c>
      <c r="AA29" s="57"/>
      <c r="AB29" s="57">
        <v>0.33</v>
      </c>
      <c r="AC29" s="57">
        <v>0.124</v>
      </c>
      <c r="AD29" s="39">
        <v>0.19800000000000001</v>
      </c>
      <c r="AE29" s="39"/>
      <c r="AF29" s="39"/>
      <c r="AG29" s="39">
        <v>0.122</v>
      </c>
      <c r="AH29" s="39">
        <v>0.67100000000000004</v>
      </c>
      <c r="AI29" s="57"/>
    </row>
    <row r="30" spans="1:35" s="24" customFormat="1" ht="15" x14ac:dyDescent="0.25">
      <c r="A30" s="157"/>
      <c r="B30" s="159"/>
      <c r="C30" s="26" t="s">
        <v>72</v>
      </c>
      <c r="D30" s="58">
        <f t="shared" si="1"/>
        <v>21</v>
      </c>
      <c r="E30" s="41"/>
      <c r="F30" s="41">
        <v>1</v>
      </c>
      <c r="G30" s="41"/>
      <c r="H30" s="41"/>
      <c r="I30" s="41"/>
      <c r="J30" s="41">
        <v>2</v>
      </c>
      <c r="K30" s="41"/>
      <c r="L30" s="41"/>
      <c r="M30" s="41">
        <v>2</v>
      </c>
      <c r="N30" s="41"/>
      <c r="O30" s="59"/>
      <c r="P30" s="59"/>
      <c r="Q30" s="59">
        <v>3</v>
      </c>
      <c r="R30" s="59"/>
      <c r="S30" s="59"/>
      <c r="T30" s="59"/>
      <c r="U30" s="59"/>
      <c r="V30" s="59"/>
      <c r="W30" s="41">
        <v>2</v>
      </c>
      <c r="X30" s="59"/>
      <c r="Y30" s="41"/>
      <c r="Z30" s="41">
        <v>2</v>
      </c>
      <c r="AA30" s="59"/>
      <c r="AB30" s="59">
        <v>0</v>
      </c>
      <c r="AC30" s="59">
        <v>2</v>
      </c>
      <c r="AD30" s="41">
        <v>3</v>
      </c>
      <c r="AE30" s="41"/>
      <c r="AF30" s="41"/>
      <c r="AG30" s="41">
        <v>2</v>
      </c>
      <c r="AH30" s="41">
        <v>2</v>
      </c>
      <c r="AI30" s="59"/>
    </row>
    <row r="31" spans="1:35" s="24" customFormat="1" ht="15.75" thickBot="1" x14ac:dyDescent="0.3">
      <c r="A31" s="154"/>
      <c r="B31" s="160"/>
      <c r="C31" s="48" t="s">
        <v>39</v>
      </c>
      <c r="D31" s="36">
        <f t="shared" si="1"/>
        <v>3698.0059999999999</v>
      </c>
      <c r="E31" s="60"/>
      <c r="F31" s="36">
        <v>390.4</v>
      </c>
      <c r="G31" s="60"/>
      <c r="H31" s="60"/>
      <c r="I31" s="36"/>
      <c r="J31" s="36">
        <v>220.1</v>
      </c>
      <c r="K31" s="60"/>
      <c r="L31" s="36"/>
      <c r="M31" s="36">
        <v>224.3</v>
      </c>
      <c r="N31" s="36"/>
      <c r="O31" s="61"/>
      <c r="P31" s="61"/>
      <c r="Q31" s="61">
        <v>342</v>
      </c>
      <c r="R31" s="61"/>
      <c r="S31" s="61"/>
      <c r="T31" s="61"/>
      <c r="U31" s="61"/>
      <c r="V31" s="61"/>
      <c r="W31" s="36">
        <v>292</v>
      </c>
      <c r="X31" s="61"/>
      <c r="Y31" s="36"/>
      <c r="Z31" s="36">
        <v>801.5</v>
      </c>
      <c r="AA31" s="61"/>
      <c r="AB31" s="61">
        <v>304.7</v>
      </c>
      <c r="AC31" s="61">
        <v>200.1</v>
      </c>
      <c r="AD31" s="36">
        <v>273.30599999999998</v>
      </c>
      <c r="AE31" s="60"/>
      <c r="AF31" s="36"/>
      <c r="AG31" s="36">
        <v>187.1</v>
      </c>
      <c r="AH31" s="36">
        <v>462.5</v>
      </c>
      <c r="AI31" s="61"/>
    </row>
    <row r="32" spans="1:35" s="24" customFormat="1" ht="15" customHeight="1" x14ac:dyDescent="0.25">
      <c r="A32" s="153" t="s">
        <v>73</v>
      </c>
      <c r="B32" s="158" t="s">
        <v>74</v>
      </c>
      <c r="C32" s="52" t="s">
        <v>42</v>
      </c>
      <c r="D32" s="53">
        <f t="shared" si="1"/>
        <v>0</v>
      </c>
      <c r="E32" s="55"/>
      <c r="F32" s="55"/>
      <c r="G32" s="55"/>
      <c r="H32" s="55"/>
      <c r="I32" s="55"/>
      <c r="J32" s="55"/>
      <c r="K32" s="54"/>
      <c r="L32" s="55"/>
      <c r="M32" s="55"/>
      <c r="N32" s="55"/>
      <c r="O32" s="56"/>
      <c r="P32" s="54"/>
      <c r="Q32" s="54"/>
      <c r="R32" s="55"/>
      <c r="S32" s="54"/>
      <c r="T32" s="56"/>
      <c r="U32" s="54"/>
      <c r="V32" s="55"/>
      <c r="W32" s="54"/>
      <c r="X32" s="55"/>
      <c r="Y32" s="55"/>
      <c r="Z32" s="54"/>
      <c r="AA32" s="55"/>
      <c r="AB32" s="55"/>
      <c r="AC32" s="55"/>
      <c r="AD32" s="55"/>
      <c r="AE32" s="55"/>
      <c r="AF32" s="55"/>
      <c r="AG32" s="55"/>
      <c r="AH32" s="55"/>
      <c r="AI32" s="55"/>
    </row>
    <row r="33" spans="1:35" s="24" customFormat="1" ht="15.75" thickBot="1" x14ac:dyDescent="0.3">
      <c r="A33" s="154"/>
      <c r="B33" s="160"/>
      <c r="C33" s="45" t="s">
        <v>39</v>
      </c>
      <c r="D33" s="36">
        <f t="shared" si="1"/>
        <v>0</v>
      </c>
      <c r="E33" s="51"/>
      <c r="F33" s="51"/>
      <c r="G33" s="51"/>
      <c r="H33" s="51"/>
      <c r="I33" s="51"/>
      <c r="J33" s="51"/>
      <c r="K33" s="50"/>
      <c r="L33" s="51"/>
      <c r="M33" s="51"/>
      <c r="N33" s="51"/>
      <c r="O33" s="50"/>
      <c r="P33" s="50"/>
      <c r="Q33" s="50"/>
      <c r="R33" s="50"/>
      <c r="S33" s="50"/>
      <c r="T33" s="36"/>
      <c r="U33" s="50"/>
      <c r="V33" s="51"/>
      <c r="W33" s="50"/>
      <c r="X33" s="51"/>
      <c r="Y33" s="51"/>
      <c r="Z33" s="50"/>
      <c r="AA33" s="51"/>
      <c r="AB33" s="51"/>
      <c r="AC33" s="51"/>
      <c r="AD33" s="51"/>
      <c r="AE33" s="51"/>
      <c r="AF33" s="50"/>
      <c r="AG33" s="51"/>
      <c r="AH33" s="51"/>
      <c r="AI33" s="51"/>
    </row>
    <row r="34" spans="1:35" s="24" customFormat="1" ht="15" customHeight="1" x14ac:dyDescent="0.25">
      <c r="A34" s="153" t="s">
        <v>75</v>
      </c>
      <c r="B34" s="158" t="s">
        <v>76</v>
      </c>
      <c r="C34" s="46" t="s">
        <v>42</v>
      </c>
      <c r="D34" s="53">
        <f t="shared" si="1"/>
        <v>0.39300000000000013</v>
      </c>
      <c r="E34" s="55"/>
      <c r="F34" s="54">
        <v>0.02</v>
      </c>
      <c r="G34" s="55"/>
      <c r="H34" s="55"/>
      <c r="I34" s="54"/>
      <c r="J34" s="55"/>
      <c r="K34" s="54"/>
      <c r="L34" s="54"/>
      <c r="M34" s="54">
        <v>3.2000000000000001E-2</v>
      </c>
      <c r="N34" s="55"/>
      <c r="O34" s="54"/>
      <c r="P34" s="54">
        <v>2.4E-2</v>
      </c>
      <c r="Q34" s="54"/>
      <c r="R34" s="54"/>
      <c r="S34" s="54"/>
      <c r="T34" s="54"/>
      <c r="U34" s="54"/>
      <c r="V34" s="54"/>
      <c r="W34" s="54">
        <v>8.0000000000000002E-3</v>
      </c>
      <c r="X34" s="54"/>
      <c r="Y34" s="54">
        <v>1.6E-2</v>
      </c>
      <c r="Z34" s="54">
        <v>0.1</v>
      </c>
      <c r="AA34" s="55"/>
      <c r="AB34" s="54">
        <v>0.1</v>
      </c>
      <c r="AC34" s="54">
        <v>1.6E-2</v>
      </c>
      <c r="AD34" s="54"/>
      <c r="AE34" s="54"/>
      <c r="AF34" s="54">
        <v>0.02</v>
      </c>
      <c r="AG34" s="54">
        <v>2.5000000000000001E-2</v>
      </c>
      <c r="AH34" s="54">
        <v>1.6E-2</v>
      </c>
      <c r="AI34" s="54">
        <v>1.6E-2</v>
      </c>
    </row>
    <row r="35" spans="1:35" s="24" customFormat="1" ht="18" customHeight="1" thickBot="1" x14ac:dyDescent="0.3">
      <c r="A35" s="154"/>
      <c r="B35" s="160"/>
      <c r="C35" s="45" t="s">
        <v>39</v>
      </c>
      <c r="D35" s="36">
        <f t="shared" si="1"/>
        <v>734.26299999999992</v>
      </c>
      <c r="E35" s="51"/>
      <c r="F35" s="50">
        <v>37.299999999999997</v>
      </c>
      <c r="G35" s="51"/>
      <c r="H35" s="51"/>
      <c r="I35" s="50"/>
      <c r="J35" s="51"/>
      <c r="K35" s="50"/>
      <c r="L35" s="50"/>
      <c r="M35" s="50">
        <v>59.8</v>
      </c>
      <c r="N35" s="51"/>
      <c r="O35" s="50"/>
      <c r="P35" s="50">
        <v>44.863</v>
      </c>
      <c r="Q35" s="50"/>
      <c r="R35" s="50"/>
      <c r="S35" s="50"/>
      <c r="T35" s="50"/>
      <c r="U35" s="50"/>
      <c r="V35" s="50"/>
      <c r="W35" s="50">
        <v>14.9</v>
      </c>
      <c r="X35" s="29"/>
      <c r="Y35" s="50">
        <v>29.9</v>
      </c>
      <c r="Z35" s="50">
        <v>186.9</v>
      </c>
      <c r="AA35" s="51"/>
      <c r="AB35" s="50">
        <v>186.9</v>
      </c>
      <c r="AC35" s="50">
        <v>29.9</v>
      </c>
      <c r="AD35" s="50"/>
      <c r="AE35" s="50"/>
      <c r="AF35" s="50">
        <v>37.299999999999997</v>
      </c>
      <c r="AG35" s="50">
        <v>46.7</v>
      </c>
      <c r="AH35" s="50">
        <v>29.9</v>
      </c>
      <c r="AI35" s="50">
        <v>29.9</v>
      </c>
    </row>
    <row r="36" spans="1:35" s="24" customFormat="1" ht="15" x14ac:dyDescent="0.25">
      <c r="A36" s="153" t="s">
        <v>77</v>
      </c>
      <c r="B36" s="155" t="s">
        <v>78</v>
      </c>
      <c r="C36" s="46" t="s">
        <v>62</v>
      </c>
      <c r="D36" s="16">
        <f t="shared" si="1"/>
        <v>0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55"/>
      <c r="P36" s="55"/>
      <c r="Q36" s="42"/>
      <c r="R36" s="42"/>
      <c r="S36" s="42"/>
      <c r="T36" s="42"/>
      <c r="U36" s="42"/>
      <c r="V36" s="42"/>
      <c r="W36" s="62"/>
      <c r="X36" s="42"/>
      <c r="Y36" s="42"/>
      <c r="Z36" s="62"/>
      <c r="AA36" s="62"/>
      <c r="AB36" s="62"/>
      <c r="AC36" s="62"/>
      <c r="AD36" s="62"/>
      <c r="AE36" s="62"/>
      <c r="AF36" s="62"/>
      <c r="AG36" s="62"/>
      <c r="AH36" s="62"/>
      <c r="AI36" s="62"/>
    </row>
    <row r="37" spans="1:35" s="24" customFormat="1" ht="15.75" thickBot="1" x14ac:dyDescent="0.3">
      <c r="A37" s="154"/>
      <c r="B37" s="156"/>
      <c r="C37" s="48" t="s">
        <v>39</v>
      </c>
      <c r="D37" s="36">
        <f t="shared" si="1"/>
        <v>0</v>
      </c>
      <c r="E37" s="51"/>
      <c r="F37" s="51"/>
      <c r="G37" s="51"/>
      <c r="H37" s="51"/>
      <c r="I37" s="50"/>
      <c r="J37" s="50"/>
      <c r="K37" s="51"/>
      <c r="L37" s="50"/>
      <c r="M37" s="50"/>
      <c r="N37" s="50"/>
      <c r="O37" s="50"/>
      <c r="P37" s="50"/>
      <c r="Q37" s="51"/>
      <c r="R37" s="51"/>
      <c r="S37" s="51"/>
      <c r="T37" s="51"/>
      <c r="U37" s="51"/>
      <c r="V37" s="51"/>
      <c r="W37" s="50"/>
      <c r="X37" s="50"/>
      <c r="Y37" s="51"/>
      <c r="Z37" s="51"/>
      <c r="AA37" s="50"/>
      <c r="AB37" s="50"/>
      <c r="AC37" s="50"/>
      <c r="AD37" s="50"/>
      <c r="AE37" s="50"/>
      <c r="AF37" s="50"/>
      <c r="AG37" s="51"/>
      <c r="AH37" s="51"/>
      <c r="AI37" s="51"/>
    </row>
    <row r="38" spans="1:35" s="24" customFormat="1" ht="15" x14ac:dyDescent="0.25">
      <c r="A38" s="153" t="s">
        <v>79</v>
      </c>
      <c r="B38" s="161" t="s">
        <v>80</v>
      </c>
      <c r="C38" s="52" t="s">
        <v>62</v>
      </c>
      <c r="D38" s="16">
        <f t="shared" si="1"/>
        <v>0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1:35" s="24" customFormat="1" ht="15.75" thickBot="1" x14ac:dyDescent="0.3">
      <c r="A39" s="154"/>
      <c r="B39" s="162"/>
      <c r="C39" s="45" t="s">
        <v>39</v>
      </c>
      <c r="D39" s="36">
        <f t="shared" si="1"/>
        <v>0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</row>
    <row r="40" spans="1:35" s="65" customFormat="1" ht="15" x14ac:dyDescent="0.25">
      <c r="A40" s="131" t="s">
        <v>81</v>
      </c>
      <c r="B40" s="155" t="s">
        <v>82</v>
      </c>
      <c r="C40" s="64" t="s">
        <v>67</v>
      </c>
      <c r="D40" s="53">
        <f t="shared" si="1"/>
        <v>3.5000000000000003E-2</v>
      </c>
      <c r="E40" s="54"/>
      <c r="F40" s="54"/>
      <c r="G40" s="54"/>
      <c r="H40" s="54">
        <v>3.5000000000000003E-2</v>
      </c>
      <c r="I40" s="62"/>
      <c r="J40" s="62"/>
      <c r="K40" s="62"/>
      <c r="L40" s="62"/>
      <c r="M40" s="62"/>
      <c r="N40" s="62"/>
      <c r="O40" s="62"/>
      <c r="P40" s="54"/>
      <c r="Q40" s="62"/>
      <c r="R40" s="62"/>
      <c r="S40" s="62"/>
      <c r="T40" s="54"/>
      <c r="U40" s="62"/>
      <c r="V40" s="62"/>
      <c r="W40" s="54"/>
      <c r="X40" s="62"/>
      <c r="Y40" s="62"/>
      <c r="Z40" s="62"/>
      <c r="AA40" s="62"/>
      <c r="AB40" s="62"/>
      <c r="AC40" s="62"/>
      <c r="AD40" s="54"/>
      <c r="AE40" s="62"/>
      <c r="AF40" s="62"/>
      <c r="AG40" s="62"/>
      <c r="AH40" s="54"/>
      <c r="AI40" s="62"/>
    </row>
    <row r="41" spans="1:35" s="65" customFormat="1" ht="15.75" thickBot="1" x14ac:dyDescent="0.3">
      <c r="A41" s="163"/>
      <c r="B41" s="156"/>
      <c r="C41" s="66" t="s">
        <v>39</v>
      </c>
      <c r="D41" s="36">
        <f t="shared" si="1"/>
        <v>44.7</v>
      </c>
      <c r="E41" s="50"/>
      <c r="F41" s="50"/>
      <c r="G41" s="50"/>
      <c r="H41" s="50">
        <v>44.7</v>
      </c>
      <c r="I41" s="50"/>
      <c r="J41" s="51"/>
      <c r="K41" s="50"/>
      <c r="L41" s="51"/>
      <c r="M41" s="51"/>
      <c r="N41" s="51"/>
      <c r="O41" s="51"/>
      <c r="P41" s="50"/>
      <c r="Q41" s="51"/>
      <c r="R41" s="51"/>
      <c r="S41" s="50"/>
      <c r="T41" s="50"/>
      <c r="U41" s="51"/>
      <c r="V41" s="51"/>
      <c r="W41" s="50"/>
      <c r="X41" s="51"/>
      <c r="Y41" s="50"/>
      <c r="Z41" s="50"/>
      <c r="AA41" s="51"/>
      <c r="AB41" s="51"/>
      <c r="AC41" s="51"/>
      <c r="AD41" s="50"/>
      <c r="AE41" s="51"/>
      <c r="AF41" s="50"/>
      <c r="AG41" s="51"/>
      <c r="AH41" s="50"/>
      <c r="AI41" s="50"/>
    </row>
    <row r="42" spans="1:35" s="24" customFormat="1" ht="15" x14ac:dyDescent="0.25">
      <c r="A42" s="153" t="s">
        <v>83</v>
      </c>
      <c r="B42" s="164" t="s">
        <v>84</v>
      </c>
      <c r="C42" s="52" t="s">
        <v>62</v>
      </c>
      <c r="D42" s="67">
        <f>E42+F42+G42+H42+I42+J42+K42+L42+M42+N42+O42+P42+Q42+R42+S42+T42+U42+V42+W42+X42+Y42+Z42+AA42+AB42+AC42+AD42+AE42+AF42+AG42+AH42+AI42</f>
        <v>165</v>
      </c>
      <c r="E42" s="39">
        <v>0</v>
      </c>
      <c r="F42" s="68">
        <v>4</v>
      </c>
      <c r="G42" s="39">
        <v>1</v>
      </c>
      <c r="H42" s="39">
        <v>1</v>
      </c>
      <c r="I42" s="39">
        <v>1</v>
      </c>
      <c r="J42" s="39">
        <v>4</v>
      </c>
      <c r="K42" s="39">
        <v>3</v>
      </c>
      <c r="L42" s="39">
        <v>1</v>
      </c>
      <c r="M42" s="39">
        <v>4</v>
      </c>
      <c r="N42" s="39">
        <v>2</v>
      </c>
      <c r="O42" s="39">
        <v>2</v>
      </c>
      <c r="P42" s="39">
        <v>3</v>
      </c>
      <c r="Q42" s="39">
        <v>3</v>
      </c>
      <c r="R42" s="39">
        <v>3</v>
      </c>
      <c r="S42" s="39">
        <v>2</v>
      </c>
      <c r="T42" s="39">
        <v>3</v>
      </c>
      <c r="U42" s="39">
        <v>2</v>
      </c>
      <c r="V42" s="39">
        <v>2</v>
      </c>
      <c r="W42" s="39">
        <v>2</v>
      </c>
      <c r="X42" s="39">
        <v>2</v>
      </c>
      <c r="Y42" s="39">
        <v>1</v>
      </c>
      <c r="Z42" s="39">
        <v>48</v>
      </c>
      <c r="AA42" s="39">
        <v>2</v>
      </c>
      <c r="AB42" s="39">
        <v>48</v>
      </c>
      <c r="AC42" s="39">
        <v>2</v>
      </c>
      <c r="AD42" s="39">
        <v>7</v>
      </c>
      <c r="AE42" s="39">
        <v>1</v>
      </c>
      <c r="AF42" s="39">
        <v>2</v>
      </c>
      <c r="AG42" s="39">
        <v>5</v>
      </c>
      <c r="AH42" s="39">
        <v>2</v>
      </c>
      <c r="AI42" s="39">
        <v>2</v>
      </c>
    </row>
    <row r="43" spans="1:35" s="24" customFormat="1" ht="15" x14ac:dyDescent="0.25">
      <c r="A43" s="143"/>
      <c r="B43" s="165"/>
      <c r="C43" s="48" t="s">
        <v>39</v>
      </c>
      <c r="D43" s="47">
        <f>E43+F43+G43+H43+I43+J43+K43+L43+M43+N43+O43+P43+Q43+R43+S43+T43+U43+V43+W43+X43+Y43+Z43+AA43+AB43+AC43+AD43+AE43+AF43+AG43+AH43+AI43</f>
        <v>302.44599999999997</v>
      </c>
      <c r="E43" s="29">
        <v>0</v>
      </c>
      <c r="F43" s="69">
        <v>5.2949999999999999</v>
      </c>
      <c r="G43" s="29">
        <v>1.3240000000000001</v>
      </c>
      <c r="H43" s="29">
        <v>1.3240000000000001</v>
      </c>
      <c r="I43" s="29">
        <v>1.3240000000000001</v>
      </c>
      <c r="J43" s="29">
        <v>5.2949999999999999</v>
      </c>
      <c r="K43" s="29">
        <v>3.9710000000000001</v>
      </c>
      <c r="L43" s="29">
        <v>1.3240000000000001</v>
      </c>
      <c r="M43" s="29">
        <v>5.2949999999999999</v>
      </c>
      <c r="N43" s="29">
        <v>2.6469999999999998</v>
      </c>
      <c r="O43" s="29">
        <v>2.6469999999999998</v>
      </c>
      <c r="P43" s="29">
        <v>3.9710000000000001</v>
      </c>
      <c r="Q43" s="29">
        <v>3.9710000000000001</v>
      </c>
      <c r="R43" s="29">
        <v>3.9710000000000001</v>
      </c>
      <c r="S43" s="29">
        <v>2.6469999999999998</v>
      </c>
      <c r="T43" s="29">
        <v>3.9710000000000001</v>
      </c>
      <c r="U43" s="29">
        <v>2.6469999999999998</v>
      </c>
      <c r="V43" s="29">
        <v>2.6469999999999998</v>
      </c>
      <c r="W43" s="29">
        <v>2.6469999999999998</v>
      </c>
      <c r="X43" s="29">
        <v>2.6469999999999998</v>
      </c>
      <c r="Y43" s="29">
        <v>1.325</v>
      </c>
      <c r="Z43" s="29">
        <v>105.556</v>
      </c>
      <c r="AA43" s="29">
        <v>2.6469999999999998</v>
      </c>
      <c r="AB43" s="29">
        <v>105.556</v>
      </c>
      <c r="AC43" s="29">
        <v>2.6469999999999998</v>
      </c>
      <c r="AD43" s="29">
        <v>9.266</v>
      </c>
      <c r="AE43" s="29">
        <v>1.325</v>
      </c>
      <c r="AF43" s="29">
        <v>2.6469999999999998</v>
      </c>
      <c r="AG43" s="29">
        <v>6.6180000000000003</v>
      </c>
      <c r="AH43" s="29">
        <v>2.6469999999999998</v>
      </c>
      <c r="AI43" s="29">
        <v>2.6469999999999998</v>
      </c>
    </row>
    <row r="44" spans="1:35" s="24" customFormat="1" ht="15" x14ac:dyDescent="0.25">
      <c r="A44" s="134" t="s">
        <v>85</v>
      </c>
      <c r="B44" s="166" t="s">
        <v>86</v>
      </c>
      <c r="C44" s="26" t="s">
        <v>62</v>
      </c>
      <c r="D44" s="16">
        <f t="shared" si="1"/>
        <v>20</v>
      </c>
      <c r="E44" s="41"/>
      <c r="F44" s="41">
        <v>4</v>
      </c>
      <c r="G44" s="41"/>
      <c r="H44" s="41"/>
      <c r="I44" s="41">
        <v>2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>
        <v>5</v>
      </c>
      <c r="AC44" s="41"/>
      <c r="AD44" s="41"/>
      <c r="AE44" s="41"/>
      <c r="AF44" s="41">
        <v>4</v>
      </c>
      <c r="AG44" s="41">
        <v>5</v>
      </c>
      <c r="AH44" s="41"/>
      <c r="AI44" s="41"/>
    </row>
    <row r="45" spans="1:35" s="24" customFormat="1" ht="15" x14ac:dyDescent="0.25">
      <c r="A45" s="135"/>
      <c r="B45" s="165"/>
      <c r="C45" s="26" t="s">
        <v>39</v>
      </c>
      <c r="D45" s="27">
        <f t="shared" si="1"/>
        <v>365</v>
      </c>
      <c r="E45" s="28"/>
      <c r="F45" s="29">
        <v>80</v>
      </c>
      <c r="G45" s="28"/>
      <c r="H45" s="28"/>
      <c r="I45" s="29">
        <v>30</v>
      </c>
      <c r="J45" s="29"/>
      <c r="K45" s="29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9"/>
      <c r="W45" s="28"/>
      <c r="X45" s="28"/>
      <c r="Y45" s="28"/>
      <c r="Z45" s="29"/>
      <c r="AA45" s="28"/>
      <c r="AB45" s="29">
        <v>100</v>
      </c>
      <c r="AC45" s="28"/>
      <c r="AD45" s="28"/>
      <c r="AE45" s="29"/>
      <c r="AF45" s="29">
        <v>80</v>
      </c>
      <c r="AG45" s="29">
        <v>75</v>
      </c>
      <c r="AH45" s="28"/>
      <c r="AI45" s="29"/>
    </row>
    <row r="46" spans="1:35" s="71" customFormat="1" ht="15.75" customHeight="1" x14ac:dyDescent="0.25">
      <c r="A46" s="134" t="s">
        <v>87</v>
      </c>
      <c r="B46" s="166" t="s">
        <v>88</v>
      </c>
      <c r="C46" s="26" t="s">
        <v>62</v>
      </c>
      <c r="D46" s="58">
        <f t="shared" si="1"/>
        <v>61</v>
      </c>
      <c r="E46" s="41"/>
      <c r="F46" s="41"/>
      <c r="G46" s="41"/>
      <c r="H46" s="41"/>
      <c r="I46" s="70">
        <v>3</v>
      </c>
      <c r="J46" s="41"/>
      <c r="K46" s="41"/>
      <c r="L46" s="70">
        <v>4</v>
      </c>
      <c r="M46" s="70">
        <v>6</v>
      </c>
      <c r="N46" s="41"/>
      <c r="O46" s="41"/>
      <c r="P46" s="70">
        <v>16</v>
      </c>
      <c r="Q46" s="70">
        <v>12</v>
      </c>
      <c r="R46" s="70">
        <v>4</v>
      </c>
      <c r="S46" s="70">
        <v>4</v>
      </c>
      <c r="T46" s="70">
        <v>4</v>
      </c>
      <c r="U46" s="70">
        <v>4</v>
      </c>
      <c r="V46" s="70">
        <v>4</v>
      </c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</row>
    <row r="47" spans="1:35" s="71" customFormat="1" ht="17.25" customHeight="1" x14ac:dyDescent="0.25">
      <c r="A47" s="135"/>
      <c r="B47" s="165"/>
      <c r="C47" s="26" t="s">
        <v>39</v>
      </c>
      <c r="D47" s="27">
        <f t="shared" si="1"/>
        <v>1250.8349999999998</v>
      </c>
      <c r="E47" s="29"/>
      <c r="F47" s="29"/>
      <c r="G47" s="29"/>
      <c r="H47" s="29"/>
      <c r="I47" s="72">
        <v>61.37</v>
      </c>
      <c r="J47" s="28"/>
      <c r="K47" s="29"/>
      <c r="L47" s="72">
        <v>81.93</v>
      </c>
      <c r="M47" s="72">
        <v>122.745</v>
      </c>
      <c r="N47" s="29"/>
      <c r="O47" s="29"/>
      <c r="P47" s="72">
        <v>330.15</v>
      </c>
      <c r="Q47" s="72">
        <v>245.49</v>
      </c>
      <c r="R47" s="72">
        <v>81.83</v>
      </c>
      <c r="S47" s="72">
        <v>81.83</v>
      </c>
      <c r="T47" s="72">
        <v>81.83</v>
      </c>
      <c r="U47" s="72">
        <v>81.83</v>
      </c>
      <c r="V47" s="72">
        <v>81.83</v>
      </c>
      <c r="W47" s="28"/>
      <c r="X47" s="29"/>
      <c r="Y47" s="29"/>
      <c r="Z47" s="28"/>
      <c r="AA47" s="29"/>
      <c r="AB47" s="29"/>
      <c r="AC47" s="29"/>
      <c r="AD47" s="29"/>
      <c r="AE47" s="29"/>
      <c r="AF47" s="29"/>
      <c r="AG47" s="28"/>
      <c r="AH47" s="28"/>
      <c r="AI47" s="28"/>
    </row>
    <row r="48" spans="1:35" s="71" customFormat="1" ht="15" customHeight="1" x14ac:dyDescent="0.25">
      <c r="A48" s="134" t="s">
        <v>89</v>
      </c>
      <c r="B48" s="167" t="s">
        <v>90</v>
      </c>
      <c r="C48" s="26" t="s">
        <v>42</v>
      </c>
      <c r="D48" s="27">
        <f t="shared" si="1"/>
        <v>0.32400000000000007</v>
      </c>
      <c r="E48" s="42"/>
      <c r="F48" s="42"/>
      <c r="G48" s="42"/>
      <c r="H48" s="42"/>
      <c r="I48" s="42">
        <v>1.7999999999999999E-2</v>
      </c>
      <c r="J48" s="29">
        <v>1.7999999999999999E-2</v>
      </c>
      <c r="K48" s="42"/>
      <c r="L48" s="42"/>
      <c r="M48" s="42"/>
      <c r="N48" s="42"/>
      <c r="O48" s="42"/>
      <c r="P48" s="42"/>
      <c r="Q48" s="42">
        <v>2.4E-2</v>
      </c>
      <c r="R48" s="29">
        <v>0.02</v>
      </c>
      <c r="S48" s="29">
        <v>0.02</v>
      </c>
      <c r="T48" s="29">
        <v>0.02</v>
      </c>
      <c r="U48" s="29">
        <v>0.02</v>
      </c>
      <c r="V48" s="29">
        <v>0.02</v>
      </c>
      <c r="W48" s="42"/>
      <c r="X48" s="42"/>
      <c r="Y48" s="42"/>
      <c r="Z48" s="42">
        <v>0.108</v>
      </c>
      <c r="AA48" s="42"/>
      <c r="AB48" s="42"/>
      <c r="AC48" s="42">
        <v>2.5999999999999999E-2</v>
      </c>
      <c r="AD48" s="42"/>
      <c r="AE48" s="42"/>
      <c r="AF48" s="29">
        <v>0.03</v>
      </c>
      <c r="AG48" s="42"/>
      <c r="AH48" s="42"/>
      <c r="AI48" s="42"/>
    </row>
    <row r="49" spans="1:35" s="71" customFormat="1" ht="21.6" customHeight="1" x14ac:dyDescent="0.25">
      <c r="A49" s="135"/>
      <c r="B49" s="168"/>
      <c r="C49" s="26" t="s">
        <v>39</v>
      </c>
      <c r="D49" s="27">
        <f t="shared" si="1"/>
        <v>256.15000000000003</v>
      </c>
      <c r="E49" s="29"/>
      <c r="F49" s="29"/>
      <c r="G49" s="29"/>
      <c r="H49" s="29"/>
      <c r="I49" s="29">
        <v>30</v>
      </c>
      <c r="J49" s="29">
        <v>30</v>
      </c>
      <c r="K49" s="29"/>
      <c r="L49" s="28"/>
      <c r="M49" s="29"/>
      <c r="N49" s="29"/>
      <c r="O49" s="28"/>
      <c r="P49" s="28"/>
      <c r="Q49" s="29">
        <v>40</v>
      </c>
      <c r="R49" s="29">
        <v>6.4</v>
      </c>
      <c r="S49" s="29">
        <v>6.4</v>
      </c>
      <c r="T49" s="29">
        <v>6.4</v>
      </c>
      <c r="U49" s="29">
        <v>6.4</v>
      </c>
      <c r="V49" s="29">
        <v>6.4</v>
      </c>
      <c r="W49" s="28"/>
      <c r="X49" s="28"/>
      <c r="Y49" s="28"/>
      <c r="Z49" s="29">
        <v>41.95</v>
      </c>
      <c r="AA49" s="29"/>
      <c r="AB49" s="29"/>
      <c r="AC49" s="29">
        <f>21+11.2</f>
        <v>32.200000000000003</v>
      </c>
      <c r="AD49" s="29"/>
      <c r="AE49" s="28"/>
      <c r="AF49" s="29">
        <v>50</v>
      </c>
      <c r="AG49" s="29"/>
      <c r="AH49" s="28"/>
      <c r="AI49" s="29"/>
    </row>
    <row r="50" spans="1:35" s="71" customFormat="1" ht="15" x14ac:dyDescent="0.25">
      <c r="A50" s="169" t="s">
        <v>91</v>
      </c>
      <c r="B50" s="171" t="s">
        <v>92</v>
      </c>
      <c r="C50" s="73" t="s">
        <v>62</v>
      </c>
      <c r="D50" s="58">
        <f t="shared" si="1"/>
        <v>2</v>
      </c>
      <c r="E50" s="41"/>
      <c r="F50" s="41"/>
      <c r="G50" s="41"/>
      <c r="H50" s="41"/>
      <c r="I50" s="41"/>
      <c r="J50" s="41"/>
      <c r="K50" s="41">
        <v>2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</row>
    <row r="51" spans="1:35" s="71" customFormat="1" ht="15" x14ac:dyDescent="0.25">
      <c r="A51" s="170"/>
      <c r="B51" s="141"/>
      <c r="C51" s="73" t="s">
        <v>39</v>
      </c>
      <c r="D51" s="27">
        <f t="shared" si="1"/>
        <v>6.2</v>
      </c>
      <c r="E51" s="28"/>
      <c r="F51" s="28"/>
      <c r="G51" s="28"/>
      <c r="H51" s="28"/>
      <c r="I51" s="28"/>
      <c r="J51" s="28"/>
      <c r="K51" s="29">
        <v>6.2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9"/>
      <c r="AI51" s="29"/>
    </row>
    <row r="52" spans="1:35" s="71" customFormat="1" ht="15" x14ac:dyDescent="0.25">
      <c r="A52" s="134" t="s">
        <v>93</v>
      </c>
      <c r="B52" s="172" t="s">
        <v>94</v>
      </c>
      <c r="C52" s="26" t="s">
        <v>62</v>
      </c>
      <c r="D52" s="58">
        <f t="shared" si="1"/>
        <v>0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</row>
    <row r="53" spans="1:35" s="74" customFormat="1" ht="15" customHeight="1" x14ac:dyDescent="0.25">
      <c r="A53" s="135"/>
      <c r="B53" s="173"/>
      <c r="C53" s="26" t="s">
        <v>39</v>
      </c>
      <c r="D53" s="27">
        <f t="shared" si="1"/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</row>
    <row r="54" spans="1:35" s="71" customFormat="1" ht="15" customHeight="1" x14ac:dyDescent="0.25">
      <c r="A54" s="134" t="s">
        <v>95</v>
      </c>
      <c r="B54" s="166" t="s">
        <v>96</v>
      </c>
      <c r="C54" s="26" t="s">
        <v>97</v>
      </c>
      <c r="D54" s="27">
        <f t="shared" si="1"/>
        <v>0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</row>
    <row r="55" spans="1:35" s="71" customFormat="1" ht="18.600000000000001" customHeight="1" x14ac:dyDescent="0.25">
      <c r="A55" s="135"/>
      <c r="B55" s="165"/>
      <c r="C55" s="26" t="s">
        <v>39</v>
      </c>
      <c r="D55" s="27">
        <f t="shared" si="1"/>
        <v>0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</row>
    <row r="56" spans="1:35" s="24" customFormat="1" ht="15" x14ac:dyDescent="0.25">
      <c r="A56" s="134" t="s">
        <v>98</v>
      </c>
      <c r="B56" s="166" t="s">
        <v>99</v>
      </c>
      <c r="C56" s="26" t="s">
        <v>62</v>
      </c>
      <c r="D56" s="58">
        <f t="shared" si="1"/>
        <v>0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</row>
    <row r="57" spans="1:35" s="24" customFormat="1" ht="15" x14ac:dyDescent="0.25">
      <c r="A57" s="135"/>
      <c r="B57" s="165"/>
      <c r="C57" s="26" t="s">
        <v>39</v>
      </c>
      <c r="D57" s="27">
        <f t="shared" si="1"/>
        <v>0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s="24" customFormat="1" ht="15" x14ac:dyDescent="0.25">
      <c r="A58" s="142" t="s">
        <v>100</v>
      </c>
      <c r="B58" s="166" t="s">
        <v>101</v>
      </c>
      <c r="C58" s="46" t="s">
        <v>62</v>
      </c>
      <c r="D58" s="58">
        <f t="shared" si="1"/>
        <v>0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</row>
    <row r="59" spans="1:35" s="24" customFormat="1" ht="15.75" thickBot="1" x14ac:dyDescent="0.3">
      <c r="A59" s="154"/>
      <c r="B59" s="174"/>
      <c r="C59" s="45" t="s">
        <v>39</v>
      </c>
      <c r="D59" s="36">
        <f t="shared" si="1"/>
        <v>0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</row>
    <row r="60" spans="1:35" s="24" customFormat="1" ht="15" customHeight="1" x14ac:dyDescent="0.25">
      <c r="A60" s="153" t="s">
        <v>102</v>
      </c>
      <c r="B60" s="164" t="s">
        <v>103</v>
      </c>
      <c r="C60" s="46" t="s">
        <v>104</v>
      </c>
      <c r="D60" s="53">
        <f t="shared" si="1"/>
        <v>4.7E-2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>
        <v>1.4999999999999999E-2</v>
      </c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>
        <v>3.2000000000000001E-2</v>
      </c>
      <c r="AI60" s="39"/>
    </row>
    <row r="61" spans="1:35" s="24" customFormat="1" ht="20.45" customHeight="1" x14ac:dyDescent="0.25">
      <c r="A61" s="143"/>
      <c r="B61" s="165"/>
      <c r="C61" s="48" t="s">
        <v>39</v>
      </c>
      <c r="D61" s="27">
        <f t="shared" si="1"/>
        <v>19.200000000000003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7">
        <v>6.4</v>
      </c>
      <c r="R61" s="41"/>
      <c r="S61" s="41"/>
      <c r="T61" s="41"/>
      <c r="U61" s="41"/>
      <c r="V61" s="41"/>
      <c r="W61" s="41"/>
      <c r="X61" s="41"/>
      <c r="Y61" s="41"/>
      <c r="Z61" s="47"/>
      <c r="AA61" s="41"/>
      <c r="AB61" s="41"/>
      <c r="AC61" s="41"/>
      <c r="AD61" s="41"/>
      <c r="AE61" s="41"/>
      <c r="AF61" s="41"/>
      <c r="AG61" s="41"/>
      <c r="AH61" s="47">
        <v>12.8</v>
      </c>
      <c r="AI61" s="41"/>
    </row>
    <row r="62" spans="1:35" s="24" customFormat="1" ht="15" customHeight="1" x14ac:dyDescent="0.25">
      <c r="A62" s="134" t="s">
        <v>105</v>
      </c>
      <c r="B62" s="166" t="s">
        <v>106</v>
      </c>
      <c r="C62" s="26" t="s">
        <v>97</v>
      </c>
      <c r="D62" s="27">
        <f t="shared" si="1"/>
        <v>6.5000000000000002E-2</v>
      </c>
      <c r="E62" s="41">
        <v>1.4999999999999999E-2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7"/>
      <c r="R62" s="47">
        <v>0.05</v>
      </c>
      <c r="S62" s="47"/>
      <c r="T62" s="47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</row>
    <row r="63" spans="1:35" s="24" customFormat="1" ht="19.149999999999999" customHeight="1" thickBot="1" x14ac:dyDescent="0.3">
      <c r="A63" s="175"/>
      <c r="B63" s="174"/>
      <c r="C63" s="45" t="s">
        <v>39</v>
      </c>
      <c r="D63" s="36">
        <f t="shared" si="1"/>
        <v>113.75</v>
      </c>
      <c r="E63" s="36">
        <v>26.25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36"/>
      <c r="Q63" s="36"/>
      <c r="R63" s="36">
        <v>87.5</v>
      </c>
      <c r="S63" s="36"/>
      <c r="T63" s="36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</row>
    <row r="64" spans="1:35" s="24" customFormat="1" ht="19.149999999999999" customHeight="1" thickBot="1" x14ac:dyDescent="0.3">
      <c r="A64" s="76"/>
      <c r="B64" s="164" t="s">
        <v>107</v>
      </c>
      <c r="C64" s="46" t="s">
        <v>62</v>
      </c>
      <c r="D64" s="16">
        <f t="shared" si="1"/>
        <v>44</v>
      </c>
      <c r="E64" s="67"/>
      <c r="F64" s="67">
        <v>6</v>
      </c>
      <c r="G64" s="67"/>
      <c r="H64" s="67"/>
      <c r="I64" s="67"/>
      <c r="J64" s="67"/>
      <c r="K64" s="67"/>
      <c r="L64" s="67"/>
      <c r="M64" s="67">
        <v>6</v>
      </c>
      <c r="N64" s="67"/>
      <c r="O64" s="67"/>
      <c r="P64" s="56"/>
      <c r="Q64" s="67">
        <v>12</v>
      </c>
      <c r="R64" s="56"/>
      <c r="S64" s="56"/>
      <c r="T64" s="56"/>
      <c r="U64" s="67"/>
      <c r="V64" s="67"/>
      <c r="W64" s="67"/>
      <c r="X64" s="67"/>
      <c r="Y64" s="67"/>
      <c r="Z64" s="67"/>
      <c r="AA64" s="67"/>
      <c r="AB64" s="67"/>
      <c r="AC64" s="67"/>
      <c r="AD64" s="67">
        <v>12</v>
      </c>
      <c r="AE64" s="67"/>
      <c r="AF64" s="67"/>
      <c r="AG64" s="67">
        <v>8</v>
      </c>
      <c r="AH64" s="67"/>
      <c r="AI64" s="67"/>
    </row>
    <row r="65" spans="1:35" s="24" customFormat="1" ht="19.149999999999999" customHeight="1" thickBot="1" x14ac:dyDescent="0.3">
      <c r="A65" s="76"/>
      <c r="B65" s="174"/>
      <c r="C65" s="48" t="s">
        <v>39</v>
      </c>
      <c r="D65" s="36">
        <f t="shared" si="1"/>
        <v>55.19</v>
      </c>
      <c r="E65" s="77"/>
      <c r="F65" s="78">
        <v>7.52</v>
      </c>
      <c r="G65" s="77"/>
      <c r="H65" s="77"/>
      <c r="I65" s="77"/>
      <c r="J65" s="77"/>
      <c r="K65" s="77"/>
      <c r="L65" s="77"/>
      <c r="M65" s="78">
        <v>7.52</v>
      </c>
      <c r="N65" s="77"/>
      <c r="O65" s="77"/>
      <c r="P65" s="78"/>
      <c r="Q65" s="36">
        <v>15.05</v>
      </c>
      <c r="R65" s="36"/>
      <c r="S65" s="36"/>
      <c r="T65" s="36"/>
      <c r="U65" s="60"/>
      <c r="V65" s="60"/>
      <c r="W65" s="60"/>
      <c r="X65" s="60"/>
      <c r="Y65" s="60"/>
      <c r="Z65" s="60"/>
      <c r="AA65" s="60"/>
      <c r="AB65" s="60"/>
      <c r="AC65" s="60"/>
      <c r="AD65" s="36">
        <v>15.05</v>
      </c>
      <c r="AE65" s="60"/>
      <c r="AF65" s="36"/>
      <c r="AG65" s="36">
        <v>10.050000000000001</v>
      </c>
      <c r="AH65" s="60"/>
      <c r="AI65" s="60"/>
    </row>
    <row r="66" spans="1:35" s="24" customFormat="1" ht="20.45" customHeight="1" thickBot="1" x14ac:dyDescent="0.3">
      <c r="A66" s="79" t="s">
        <v>108</v>
      </c>
      <c r="B66" s="11" t="s">
        <v>109</v>
      </c>
      <c r="C66" s="12" t="s">
        <v>39</v>
      </c>
      <c r="D66" s="80">
        <f t="shared" si="1"/>
        <v>1187.482</v>
      </c>
      <c r="E66" s="81">
        <f t="shared" ref="E66:AI66" si="4">E68+E78+E80</f>
        <v>16.684000000000001</v>
      </c>
      <c r="F66" s="81">
        <f t="shared" si="4"/>
        <v>115.48299999999999</v>
      </c>
      <c r="G66" s="81">
        <f t="shared" si="4"/>
        <v>21.454999999999998</v>
      </c>
      <c r="H66" s="81">
        <f t="shared" si="4"/>
        <v>21.445</v>
      </c>
      <c r="I66" s="81">
        <f t="shared" si="4"/>
        <v>17.671999999999997</v>
      </c>
      <c r="J66" s="81">
        <f t="shared" si="4"/>
        <v>42.509</v>
      </c>
      <c r="K66" s="81">
        <f t="shared" si="4"/>
        <v>111.143</v>
      </c>
      <c r="L66" s="81">
        <f t="shared" si="4"/>
        <v>21.372</v>
      </c>
      <c r="M66" s="81">
        <f t="shared" si="4"/>
        <v>38.58</v>
      </c>
      <c r="N66" s="81">
        <f t="shared" si="4"/>
        <v>35.112000000000002</v>
      </c>
      <c r="O66" s="81">
        <f t="shared" si="4"/>
        <v>26.273</v>
      </c>
      <c r="P66" s="81">
        <f t="shared" si="4"/>
        <v>27.664999999999999</v>
      </c>
      <c r="Q66" s="82">
        <f t="shared" si="4"/>
        <v>51.191999999999993</v>
      </c>
      <c r="R66" s="82">
        <f t="shared" si="4"/>
        <v>28.753999999999998</v>
      </c>
      <c r="S66" s="82">
        <f t="shared" si="4"/>
        <v>28.753999999999998</v>
      </c>
      <c r="T66" s="82">
        <f t="shared" si="4"/>
        <v>43.548000000000002</v>
      </c>
      <c r="U66" s="82">
        <f t="shared" si="4"/>
        <v>27.597999999999999</v>
      </c>
      <c r="V66" s="82">
        <f t="shared" si="4"/>
        <v>24.024000000000001</v>
      </c>
      <c r="W66" s="82">
        <f t="shared" si="4"/>
        <v>33.549999999999997</v>
      </c>
      <c r="X66" s="82">
        <f t="shared" si="4"/>
        <v>21.643000000000001</v>
      </c>
      <c r="Y66" s="83">
        <f t="shared" si="4"/>
        <v>27.597999999999999</v>
      </c>
      <c r="Z66" s="83">
        <f>Z68+Z78+Z80</f>
        <v>63.347999999999999</v>
      </c>
      <c r="AA66" s="83">
        <f>AA68+AA78+AA80</f>
        <v>26.273</v>
      </c>
      <c r="AB66" s="83">
        <f>AB68+AB78+AB80</f>
        <v>63.347999999999999</v>
      </c>
      <c r="AC66" s="82">
        <f t="shared" ref="AC66" si="5">AC68+AC78+AC80</f>
        <v>28.993000000000002</v>
      </c>
      <c r="AD66" s="83">
        <f t="shared" si="4"/>
        <v>26.273</v>
      </c>
      <c r="AE66" s="83">
        <f t="shared" si="4"/>
        <v>26.273</v>
      </c>
      <c r="AF66" s="83">
        <f t="shared" si="4"/>
        <v>26.273</v>
      </c>
      <c r="AG66" s="83">
        <f t="shared" si="4"/>
        <v>26.273</v>
      </c>
      <c r="AH66" s="83">
        <f t="shared" si="4"/>
        <v>58.236999999999995</v>
      </c>
      <c r="AI66" s="83">
        <f t="shared" si="4"/>
        <v>60.137</v>
      </c>
    </row>
    <row r="67" spans="1:35" s="24" customFormat="1" ht="15" x14ac:dyDescent="0.25">
      <c r="A67" s="176" t="s">
        <v>110</v>
      </c>
      <c r="B67" s="178" t="s">
        <v>111</v>
      </c>
      <c r="C67" s="84" t="s">
        <v>67</v>
      </c>
      <c r="D67" s="85">
        <f t="shared" si="1"/>
        <v>0.27100000000000013</v>
      </c>
      <c r="E67" s="86">
        <f t="shared" ref="E67:V68" si="6">E69+E71+E73+E75</f>
        <v>5.0000000000000001E-3</v>
      </c>
      <c r="F67" s="86">
        <f t="shared" si="6"/>
        <v>0.03</v>
      </c>
      <c r="G67" s="86">
        <f t="shared" si="6"/>
        <v>5.0000000000000001E-3</v>
      </c>
      <c r="H67" s="86">
        <f t="shared" si="6"/>
        <v>5.0000000000000001E-3</v>
      </c>
      <c r="I67" s="86">
        <f t="shared" si="6"/>
        <v>4.0000000000000001E-3</v>
      </c>
      <c r="J67" s="86">
        <f t="shared" si="6"/>
        <v>6.0000000000000001E-3</v>
      </c>
      <c r="K67" s="86">
        <f t="shared" si="6"/>
        <v>0.03</v>
      </c>
      <c r="L67" s="86">
        <f t="shared" si="6"/>
        <v>7.0000000000000001E-3</v>
      </c>
      <c r="M67" s="86">
        <f t="shared" si="6"/>
        <v>9.0000000000000011E-3</v>
      </c>
      <c r="N67" s="86">
        <f t="shared" si="6"/>
        <v>6.0000000000000001E-3</v>
      </c>
      <c r="O67" s="86">
        <f t="shared" si="6"/>
        <v>6.0000000000000001E-3</v>
      </c>
      <c r="P67" s="86">
        <f t="shared" si="6"/>
        <v>7.0000000000000001E-3</v>
      </c>
      <c r="Q67" s="87">
        <f t="shared" si="6"/>
        <v>1.4E-2</v>
      </c>
      <c r="R67" s="87">
        <f t="shared" si="6"/>
        <v>8.0000000000000002E-3</v>
      </c>
      <c r="S67" s="87">
        <f t="shared" si="6"/>
        <v>8.0000000000000002E-3</v>
      </c>
      <c r="T67" s="87">
        <f t="shared" si="6"/>
        <v>8.0000000000000002E-3</v>
      </c>
      <c r="U67" s="87">
        <f t="shared" si="6"/>
        <v>7.0000000000000001E-3</v>
      </c>
      <c r="V67" s="87">
        <f t="shared" si="6"/>
        <v>7.0000000000000001E-3</v>
      </c>
      <c r="W67" s="87">
        <f>W69+W71+W73+W75</f>
        <v>7.0000000000000001E-3</v>
      </c>
      <c r="X67" s="87">
        <f t="shared" ref="X67:AI68" si="7">X69+X71+X73+X75</f>
        <v>7.0000000000000001E-3</v>
      </c>
      <c r="Y67" s="86">
        <f t="shared" si="7"/>
        <v>7.0000000000000001E-3</v>
      </c>
      <c r="Z67" s="86">
        <f t="shared" si="7"/>
        <v>6.0000000000000001E-3</v>
      </c>
      <c r="AA67" s="86">
        <f t="shared" si="7"/>
        <v>6.0000000000000001E-3</v>
      </c>
      <c r="AB67" s="86">
        <f t="shared" si="7"/>
        <v>6.0000000000000001E-3</v>
      </c>
      <c r="AC67" s="87">
        <f t="shared" si="7"/>
        <v>7.0000000000000001E-3</v>
      </c>
      <c r="AD67" s="86">
        <f t="shared" si="7"/>
        <v>6.0000000000000001E-3</v>
      </c>
      <c r="AE67" s="86">
        <f t="shared" si="7"/>
        <v>6.0000000000000001E-3</v>
      </c>
      <c r="AF67" s="86">
        <f t="shared" si="7"/>
        <v>6.0000000000000001E-3</v>
      </c>
      <c r="AG67" s="86">
        <f t="shared" si="7"/>
        <v>6.0000000000000001E-3</v>
      </c>
      <c r="AH67" s="86">
        <f t="shared" si="7"/>
        <v>1.3999999999999999E-2</v>
      </c>
      <c r="AI67" s="86">
        <f t="shared" si="7"/>
        <v>1.4999999999999999E-2</v>
      </c>
    </row>
    <row r="68" spans="1:35" s="24" customFormat="1" ht="15" x14ac:dyDescent="0.25">
      <c r="A68" s="177"/>
      <c r="B68" s="179"/>
      <c r="C68" s="20" t="s">
        <v>39</v>
      </c>
      <c r="D68" s="21">
        <f t="shared" si="1"/>
        <v>375.15100000000012</v>
      </c>
      <c r="E68" s="87">
        <f t="shared" si="6"/>
        <v>7.1589999999999998</v>
      </c>
      <c r="F68" s="87">
        <f t="shared" si="6"/>
        <v>40.732999999999997</v>
      </c>
      <c r="G68" s="87">
        <f t="shared" si="6"/>
        <v>7.1689999999999996</v>
      </c>
      <c r="H68" s="87">
        <f t="shared" si="6"/>
        <v>7.1589999999999998</v>
      </c>
      <c r="I68" s="87">
        <f t="shared" si="6"/>
        <v>5.7669999999999995</v>
      </c>
      <c r="J68" s="87">
        <f t="shared" si="6"/>
        <v>8.4130000000000003</v>
      </c>
      <c r="K68" s="87">
        <f t="shared" si="6"/>
        <v>40.732999999999997</v>
      </c>
      <c r="L68" s="87">
        <f t="shared" si="6"/>
        <v>9.4669999999999987</v>
      </c>
      <c r="M68" s="87">
        <f t="shared" si="6"/>
        <v>11.881</v>
      </c>
      <c r="N68" s="87">
        <f t="shared" si="6"/>
        <v>8.4130000000000003</v>
      </c>
      <c r="O68" s="87">
        <f t="shared" si="6"/>
        <v>8.4130000000000003</v>
      </c>
      <c r="P68" s="87">
        <f t="shared" si="6"/>
        <v>9.8049999999999997</v>
      </c>
      <c r="Q68" s="87">
        <f t="shared" si="6"/>
        <v>18.537999999999997</v>
      </c>
      <c r="R68" s="87">
        <f t="shared" si="6"/>
        <v>10.893999999999998</v>
      </c>
      <c r="S68" s="87">
        <f t="shared" si="6"/>
        <v>10.893999999999998</v>
      </c>
      <c r="T68" s="87">
        <f t="shared" si="6"/>
        <v>10.893999999999998</v>
      </c>
      <c r="U68" s="87">
        <f t="shared" si="6"/>
        <v>9.7379999999999995</v>
      </c>
      <c r="V68" s="87">
        <f t="shared" si="6"/>
        <v>9.7379999999999995</v>
      </c>
      <c r="W68" s="87">
        <f>W70+W72+W74+W76</f>
        <v>9.7379999999999995</v>
      </c>
      <c r="X68" s="87">
        <f t="shared" si="7"/>
        <v>9.7379999999999995</v>
      </c>
      <c r="Y68" s="87">
        <f t="shared" si="7"/>
        <v>9.7379999999999995</v>
      </c>
      <c r="Z68" s="87">
        <f t="shared" si="7"/>
        <v>8.581999999999999</v>
      </c>
      <c r="AA68" s="87">
        <f t="shared" si="7"/>
        <v>8.4130000000000003</v>
      </c>
      <c r="AB68" s="87">
        <f t="shared" si="7"/>
        <v>8.581999999999999</v>
      </c>
      <c r="AC68" s="87">
        <f t="shared" si="7"/>
        <v>9.7379999999999995</v>
      </c>
      <c r="AD68" s="87">
        <f t="shared" si="7"/>
        <v>8.4130000000000003</v>
      </c>
      <c r="AE68" s="87">
        <f t="shared" si="7"/>
        <v>8.4130000000000003</v>
      </c>
      <c r="AF68" s="87">
        <f t="shared" si="7"/>
        <v>8.4130000000000003</v>
      </c>
      <c r="AG68" s="87">
        <f t="shared" si="7"/>
        <v>8.4130000000000003</v>
      </c>
      <c r="AH68" s="87">
        <f t="shared" si="7"/>
        <v>19.631</v>
      </c>
      <c r="AI68" s="87">
        <f t="shared" si="7"/>
        <v>21.530999999999999</v>
      </c>
    </row>
    <row r="69" spans="1:35" ht="15" x14ac:dyDescent="0.25">
      <c r="A69" s="142" t="s">
        <v>112</v>
      </c>
      <c r="B69" s="136" t="s">
        <v>113</v>
      </c>
      <c r="C69" s="26" t="s">
        <v>114</v>
      </c>
      <c r="D69" s="27">
        <f t="shared" si="1"/>
        <v>4.2000000000000023E-2</v>
      </c>
      <c r="E69" s="29">
        <v>1E-3</v>
      </c>
      <c r="F69" s="29">
        <v>4.0000000000000001E-3</v>
      </c>
      <c r="G69" s="29">
        <v>1E-3</v>
      </c>
      <c r="H69" s="29">
        <v>1E-3</v>
      </c>
      <c r="I69" s="29">
        <v>1E-3</v>
      </c>
      <c r="J69" s="29">
        <v>1E-3</v>
      </c>
      <c r="K69" s="29">
        <v>4.0000000000000001E-3</v>
      </c>
      <c r="L69" s="29">
        <v>1E-3</v>
      </c>
      <c r="M69" s="29">
        <v>1E-3</v>
      </c>
      <c r="N69" s="29">
        <v>1E-3</v>
      </c>
      <c r="O69" s="29">
        <v>1E-3</v>
      </c>
      <c r="P69" s="29">
        <v>1E-3</v>
      </c>
      <c r="Q69" s="29">
        <v>1E-3</v>
      </c>
      <c r="R69" s="29">
        <v>1E-3</v>
      </c>
      <c r="S69" s="29">
        <v>1E-3</v>
      </c>
      <c r="T69" s="29">
        <v>1E-3</v>
      </c>
      <c r="U69" s="29">
        <v>1E-3</v>
      </c>
      <c r="V69" s="29">
        <v>1E-3</v>
      </c>
      <c r="W69" s="29">
        <v>1E-3</v>
      </c>
      <c r="X69" s="29">
        <v>1E-3</v>
      </c>
      <c r="Y69" s="29">
        <v>1E-3</v>
      </c>
      <c r="Z69" s="29">
        <v>1E-3</v>
      </c>
      <c r="AA69" s="29">
        <v>1E-3</v>
      </c>
      <c r="AB69" s="29">
        <v>1E-3</v>
      </c>
      <c r="AC69" s="29">
        <v>1E-3</v>
      </c>
      <c r="AD69" s="29">
        <v>1E-3</v>
      </c>
      <c r="AE69" s="29">
        <v>1E-3</v>
      </c>
      <c r="AF69" s="29">
        <v>1E-3</v>
      </c>
      <c r="AG69" s="29">
        <v>1E-3</v>
      </c>
      <c r="AH69" s="29">
        <v>3.0000000000000001E-3</v>
      </c>
      <c r="AI69" s="29">
        <v>4.0000000000000001E-3</v>
      </c>
    </row>
    <row r="70" spans="1:35" ht="15" x14ac:dyDescent="0.25">
      <c r="A70" s="143"/>
      <c r="B70" s="137"/>
      <c r="C70" s="26" t="s">
        <v>39</v>
      </c>
      <c r="D70" s="27">
        <f t="shared" si="1"/>
        <v>79.48</v>
      </c>
      <c r="E70" s="29">
        <v>1.89</v>
      </c>
      <c r="F70" s="29">
        <v>7.57</v>
      </c>
      <c r="G70" s="29">
        <v>1.9</v>
      </c>
      <c r="H70" s="29">
        <v>1.89</v>
      </c>
      <c r="I70" s="29">
        <v>1.89</v>
      </c>
      <c r="J70" s="29">
        <v>1.89</v>
      </c>
      <c r="K70" s="29">
        <v>7.57</v>
      </c>
      <c r="L70" s="29">
        <v>1.89</v>
      </c>
      <c r="M70" s="29">
        <v>1.89</v>
      </c>
      <c r="N70" s="29">
        <v>1.89</v>
      </c>
      <c r="O70" s="29">
        <v>1.89</v>
      </c>
      <c r="P70" s="29">
        <v>1.89</v>
      </c>
      <c r="Q70" s="29">
        <v>1.89</v>
      </c>
      <c r="R70" s="29">
        <v>1.89</v>
      </c>
      <c r="S70" s="29">
        <v>1.89</v>
      </c>
      <c r="T70" s="29">
        <v>1.89</v>
      </c>
      <c r="U70" s="29">
        <v>1.89</v>
      </c>
      <c r="V70" s="29">
        <v>1.89</v>
      </c>
      <c r="W70" s="29">
        <v>1.89</v>
      </c>
      <c r="X70" s="29">
        <v>1.89</v>
      </c>
      <c r="Y70" s="29">
        <v>1.89</v>
      </c>
      <c r="Z70" s="29">
        <v>1.89</v>
      </c>
      <c r="AA70" s="29">
        <v>1.89</v>
      </c>
      <c r="AB70" s="29">
        <v>1.89</v>
      </c>
      <c r="AC70" s="29">
        <v>1.89</v>
      </c>
      <c r="AD70" s="29">
        <v>1.89</v>
      </c>
      <c r="AE70" s="29">
        <v>1.89</v>
      </c>
      <c r="AF70" s="29">
        <v>1.89</v>
      </c>
      <c r="AG70" s="29">
        <v>1.89</v>
      </c>
      <c r="AH70" s="29">
        <v>5.7</v>
      </c>
      <c r="AI70" s="29">
        <v>7.6</v>
      </c>
    </row>
    <row r="71" spans="1:35" ht="15" x14ac:dyDescent="0.25">
      <c r="A71" s="142" t="s">
        <v>115</v>
      </c>
      <c r="B71" s="136" t="s">
        <v>116</v>
      </c>
      <c r="C71" s="26" t="s">
        <v>67</v>
      </c>
      <c r="D71" s="27">
        <f t="shared" ref="D71:D91" si="8">E71+F71+G71+H71+I71+J71+K71+L71+M71+N71+O71+P71+Q71+R71+S71+T71+U71+V71+W71+X71+Y71+Z71+AA71+AB71+AC71+AD71+AE71+AF71+AG71+AH71+AI71</f>
        <v>9.5000000000000057E-2</v>
      </c>
      <c r="E71" s="42">
        <v>1E-3</v>
      </c>
      <c r="F71" s="42">
        <v>3.0000000000000001E-3</v>
      </c>
      <c r="G71" s="42">
        <v>1E-3</v>
      </c>
      <c r="H71" s="42">
        <v>1E-3</v>
      </c>
      <c r="I71" s="42">
        <v>1E-3</v>
      </c>
      <c r="J71" s="42">
        <v>3.0000000000000001E-3</v>
      </c>
      <c r="K71" s="42">
        <v>3.0000000000000001E-3</v>
      </c>
      <c r="L71" s="42">
        <v>1E-3</v>
      </c>
      <c r="M71" s="42">
        <v>3.0000000000000001E-3</v>
      </c>
      <c r="N71" s="42">
        <v>3.0000000000000001E-3</v>
      </c>
      <c r="O71" s="42">
        <v>3.0000000000000001E-3</v>
      </c>
      <c r="P71" s="42">
        <v>3.0000000000000001E-3</v>
      </c>
      <c r="Q71" s="42">
        <v>4.0000000000000001E-3</v>
      </c>
      <c r="R71" s="42">
        <v>4.0000000000000001E-3</v>
      </c>
      <c r="S71" s="42">
        <v>4.0000000000000001E-3</v>
      </c>
      <c r="T71" s="42">
        <v>4.0000000000000001E-3</v>
      </c>
      <c r="U71" s="42">
        <v>4.0000000000000001E-3</v>
      </c>
      <c r="V71" s="42">
        <v>4.0000000000000001E-3</v>
      </c>
      <c r="W71" s="42">
        <v>4.0000000000000001E-3</v>
      </c>
      <c r="X71" s="42">
        <v>4.0000000000000001E-3</v>
      </c>
      <c r="Y71" s="42">
        <v>4.0000000000000001E-3</v>
      </c>
      <c r="Z71" s="29">
        <v>4.0000000000000001E-3</v>
      </c>
      <c r="AA71" s="42">
        <v>3.0000000000000001E-3</v>
      </c>
      <c r="AB71" s="29">
        <v>4.0000000000000001E-3</v>
      </c>
      <c r="AC71" s="42">
        <v>4.0000000000000001E-3</v>
      </c>
      <c r="AD71" s="42">
        <v>3.0000000000000001E-3</v>
      </c>
      <c r="AE71" s="42">
        <v>3.0000000000000001E-3</v>
      </c>
      <c r="AF71" s="42">
        <v>3.0000000000000001E-3</v>
      </c>
      <c r="AG71" s="42">
        <v>3.0000000000000001E-3</v>
      </c>
      <c r="AH71" s="42">
        <v>3.0000000000000001E-3</v>
      </c>
      <c r="AI71" s="42">
        <v>3.0000000000000001E-3</v>
      </c>
    </row>
    <row r="72" spans="1:35" ht="15" x14ac:dyDescent="0.25">
      <c r="A72" s="143"/>
      <c r="B72" s="137"/>
      <c r="C72" s="26" t="s">
        <v>39</v>
      </c>
      <c r="D72" s="27">
        <f t="shared" si="8"/>
        <v>125.87499999999993</v>
      </c>
      <c r="E72" s="29">
        <v>1.325</v>
      </c>
      <c r="F72" s="29">
        <v>3.9750000000000001</v>
      </c>
      <c r="G72" s="29">
        <v>1.325</v>
      </c>
      <c r="H72" s="29">
        <v>1.325</v>
      </c>
      <c r="I72" s="29">
        <v>1.325</v>
      </c>
      <c r="J72" s="29">
        <v>3.9750000000000001</v>
      </c>
      <c r="K72" s="29">
        <v>3.9750000000000001</v>
      </c>
      <c r="L72" s="29">
        <v>1.325</v>
      </c>
      <c r="M72" s="29">
        <v>3.9750000000000001</v>
      </c>
      <c r="N72" s="29">
        <v>3.9750000000000001</v>
      </c>
      <c r="O72" s="29">
        <v>3.9750000000000001</v>
      </c>
      <c r="P72" s="29">
        <v>3.9750000000000001</v>
      </c>
      <c r="Q72" s="29">
        <v>5.3</v>
      </c>
      <c r="R72" s="29">
        <v>5.3</v>
      </c>
      <c r="S72" s="29">
        <v>5.3</v>
      </c>
      <c r="T72" s="29">
        <v>5.3</v>
      </c>
      <c r="U72" s="29">
        <v>5.3</v>
      </c>
      <c r="V72" s="29">
        <v>5.3</v>
      </c>
      <c r="W72" s="29">
        <v>5.3</v>
      </c>
      <c r="X72" s="29">
        <v>5.3</v>
      </c>
      <c r="Y72" s="29">
        <v>5.3</v>
      </c>
      <c r="Z72" s="29">
        <v>5.3</v>
      </c>
      <c r="AA72" s="29">
        <v>3.9750000000000001</v>
      </c>
      <c r="AB72" s="29">
        <v>5.3</v>
      </c>
      <c r="AC72" s="29">
        <v>5.3</v>
      </c>
      <c r="AD72" s="29">
        <v>3.9750000000000001</v>
      </c>
      <c r="AE72" s="29">
        <v>3.9750000000000001</v>
      </c>
      <c r="AF72" s="29">
        <v>3.9750000000000001</v>
      </c>
      <c r="AG72" s="29">
        <v>3.9750000000000001</v>
      </c>
      <c r="AH72" s="29">
        <v>3.9750000000000001</v>
      </c>
      <c r="AI72" s="29">
        <v>3.9750000000000001</v>
      </c>
    </row>
    <row r="73" spans="1:35" ht="15" x14ac:dyDescent="0.25">
      <c r="A73" s="142" t="s">
        <v>117</v>
      </c>
      <c r="B73" s="136" t="s">
        <v>118</v>
      </c>
      <c r="C73" s="26" t="s">
        <v>67</v>
      </c>
      <c r="D73" s="27">
        <f t="shared" si="8"/>
        <v>7.1000000000000021E-2</v>
      </c>
      <c r="E73" s="29">
        <v>1E-3</v>
      </c>
      <c r="F73" s="29">
        <v>1.2E-2</v>
      </c>
      <c r="G73" s="29">
        <v>1E-3</v>
      </c>
      <c r="H73" s="29">
        <v>1E-3</v>
      </c>
      <c r="I73" s="29">
        <v>1E-3</v>
      </c>
      <c r="J73" s="29">
        <v>1E-3</v>
      </c>
      <c r="K73" s="29">
        <v>1.2E-2</v>
      </c>
      <c r="L73" s="29">
        <v>3.0000000000000001E-3</v>
      </c>
      <c r="M73" s="29">
        <v>4.0000000000000001E-3</v>
      </c>
      <c r="N73" s="29">
        <v>1E-3</v>
      </c>
      <c r="O73" s="29">
        <v>1E-3</v>
      </c>
      <c r="P73" s="29">
        <v>1E-3</v>
      </c>
      <c r="Q73" s="29">
        <v>5.0000000000000001E-3</v>
      </c>
      <c r="R73" s="29">
        <v>2E-3</v>
      </c>
      <c r="S73" s="29">
        <v>2E-3</v>
      </c>
      <c r="T73" s="29">
        <v>2E-3</v>
      </c>
      <c r="U73" s="29">
        <v>1E-3</v>
      </c>
      <c r="V73" s="29">
        <v>1E-3</v>
      </c>
      <c r="W73" s="29">
        <v>1E-3</v>
      </c>
      <c r="X73" s="29">
        <v>1E-3</v>
      </c>
      <c r="Y73" s="29">
        <v>1E-3</v>
      </c>
      <c r="Z73" s="29"/>
      <c r="AA73" s="29">
        <v>1E-3</v>
      </c>
      <c r="AB73" s="29"/>
      <c r="AC73" s="29">
        <v>1E-3</v>
      </c>
      <c r="AD73" s="29">
        <v>1E-3</v>
      </c>
      <c r="AE73" s="29">
        <v>1E-3</v>
      </c>
      <c r="AF73" s="29">
        <v>1E-3</v>
      </c>
      <c r="AG73" s="29">
        <v>1E-3</v>
      </c>
      <c r="AH73" s="29">
        <v>5.0000000000000001E-3</v>
      </c>
      <c r="AI73" s="29">
        <v>5.0000000000000001E-3</v>
      </c>
    </row>
    <row r="74" spans="1:35" ht="15" x14ac:dyDescent="0.25">
      <c r="A74" s="143"/>
      <c r="B74" s="137"/>
      <c r="C74" s="26" t="s">
        <v>39</v>
      </c>
      <c r="D74" s="27">
        <f t="shared" si="8"/>
        <v>82.100000000000009</v>
      </c>
      <c r="E74" s="29">
        <v>1.1599999999999999</v>
      </c>
      <c r="F74" s="29">
        <v>13.875999999999999</v>
      </c>
      <c r="G74" s="29">
        <v>1.1599999999999999</v>
      </c>
      <c r="H74" s="29">
        <v>1.1599999999999999</v>
      </c>
      <c r="I74" s="29">
        <v>1.1599999999999999</v>
      </c>
      <c r="J74" s="29">
        <v>1.1559999999999999</v>
      </c>
      <c r="K74" s="29">
        <v>13.875999999999999</v>
      </c>
      <c r="L74" s="29">
        <v>3.468</v>
      </c>
      <c r="M74" s="29">
        <v>4.6239999999999997</v>
      </c>
      <c r="N74" s="29">
        <v>1.1559999999999999</v>
      </c>
      <c r="O74" s="29">
        <v>1.1559999999999999</v>
      </c>
      <c r="P74" s="29">
        <v>1.1559999999999999</v>
      </c>
      <c r="Q74" s="29">
        <v>5.78</v>
      </c>
      <c r="R74" s="29">
        <v>2.3119999999999998</v>
      </c>
      <c r="S74" s="29">
        <v>2.3119999999999998</v>
      </c>
      <c r="T74" s="29">
        <v>2.3119999999999998</v>
      </c>
      <c r="U74" s="29">
        <v>1.1559999999999999</v>
      </c>
      <c r="V74" s="29">
        <v>1.1559999999999999</v>
      </c>
      <c r="W74" s="29">
        <v>1.1559999999999999</v>
      </c>
      <c r="X74" s="29">
        <v>1.1559999999999999</v>
      </c>
      <c r="Y74" s="29">
        <v>1.1559999999999999</v>
      </c>
      <c r="Z74" s="29"/>
      <c r="AA74" s="29">
        <v>1.1559999999999999</v>
      </c>
      <c r="AB74" s="29"/>
      <c r="AC74" s="29">
        <v>1.1559999999999999</v>
      </c>
      <c r="AD74" s="29">
        <v>1.1559999999999999</v>
      </c>
      <c r="AE74" s="29">
        <v>1.1559999999999999</v>
      </c>
      <c r="AF74" s="29">
        <v>1.1559999999999999</v>
      </c>
      <c r="AG74" s="29">
        <v>1.1559999999999999</v>
      </c>
      <c r="AH74" s="29">
        <v>5.78</v>
      </c>
      <c r="AI74" s="29">
        <v>5.78</v>
      </c>
    </row>
    <row r="75" spans="1:35" ht="15" x14ac:dyDescent="0.25">
      <c r="A75" s="142" t="s">
        <v>119</v>
      </c>
      <c r="B75" s="136" t="s">
        <v>120</v>
      </c>
      <c r="C75" s="26" t="s">
        <v>67</v>
      </c>
      <c r="D75" s="27">
        <f t="shared" si="8"/>
        <v>6.3000000000000028E-2</v>
      </c>
      <c r="E75" s="29">
        <v>2E-3</v>
      </c>
      <c r="F75" s="29">
        <v>1.0999999999999999E-2</v>
      </c>
      <c r="G75" s="29">
        <v>2E-3</v>
      </c>
      <c r="H75" s="29">
        <v>2E-3</v>
      </c>
      <c r="I75" s="29">
        <v>1E-3</v>
      </c>
      <c r="J75" s="29">
        <v>1E-3</v>
      </c>
      <c r="K75" s="29">
        <v>1.0999999999999999E-2</v>
      </c>
      <c r="L75" s="29">
        <v>2E-3</v>
      </c>
      <c r="M75" s="29">
        <v>1E-3</v>
      </c>
      <c r="N75" s="29">
        <v>1E-3</v>
      </c>
      <c r="O75" s="29">
        <v>1E-3</v>
      </c>
      <c r="P75" s="29">
        <v>2E-3</v>
      </c>
      <c r="Q75" s="29">
        <v>4.0000000000000001E-3</v>
      </c>
      <c r="R75" s="29">
        <v>1E-3</v>
      </c>
      <c r="S75" s="29">
        <v>1E-3</v>
      </c>
      <c r="T75" s="29">
        <v>1E-3</v>
      </c>
      <c r="U75" s="29">
        <v>1E-3</v>
      </c>
      <c r="V75" s="29">
        <v>1E-3</v>
      </c>
      <c r="W75" s="29">
        <v>1E-3</v>
      </c>
      <c r="X75" s="29">
        <v>1E-3</v>
      </c>
      <c r="Y75" s="29">
        <v>1E-3</v>
      </c>
      <c r="Z75" s="29">
        <v>1E-3</v>
      </c>
      <c r="AA75" s="29">
        <v>1E-3</v>
      </c>
      <c r="AB75" s="29">
        <v>1E-3</v>
      </c>
      <c r="AC75" s="29">
        <v>1E-3</v>
      </c>
      <c r="AD75" s="29">
        <v>1E-3</v>
      </c>
      <c r="AE75" s="29">
        <v>1E-3</v>
      </c>
      <c r="AF75" s="29">
        <v>1E-3</v>
      </c>
      <c r="AG75" s="29">
        <v>1E-3</v>
      </c>
      <c r="AH75" s="29">
        <v>3.0000000000000001E-3</v>
      </c>
      <c r="AI75" s="29">
        <v>3.0000000000000001E-3</v>
      </c>
    </row>
    <row r="76" spans="1:35" ht="15.75" customHeight="1" thickBot="1" x14ac:dyDescent="0.3">
      <c r="A76" s="154"/>
      <c r="B76" s="180"/>
      <c r="C76" s="45" t="s">
        <v>39</v>
      </c>
      <c r="D76" s="36">
        <f t="shared" si="8"/>
        <v>87.69599999999997</v>
      </c>
      <c r="E76" s="88">
        <v>2.7839999999999998</v>
      </c>
      <c r="F76" s="88">
        <v>15.311999999999999</v>
      </c>
      <c r="G76" s="88">
        <v>2.7839999999999998</v>
      </c>
      <c r="H76" s="88">
        <v>2.7839999999999998</v>
      </c>
      <c r="I76" s="88">
        <v>1.3919999999999999</v>
      </c>
      <c r="J76" s="88">
        <v>1.3919999999999999</v>
      </c>
      <c r="K76" s="88">
        <v>15.311999999999999</v>
      </c>
      <c r="L76" s="88">
        <v>2.7839999999999998</v>
      </c>
      <c r="M76" s="88">
        <v>1.3919999999999999</v>
      </c>
      <c r="N76" s="88">
        <v>1.3919999999999999</v>
      </c>
      <c r="O76" s="88">
        <v>1.3919999999999999</v>
      </c>
      <c r="P76" s="88">
        <v>2.7839999999999998</v>
      </c>
      <c r="Q76" s="88">
        <v>5.5679999999999996</v>
      </c>
      <c r="R76" s="88">
        <v>1.3919999999999999</v>
      </c>
      <c r="S76" s="88">
        <v>1.3919999999999999</v>
      </c>
      <c r="T76" s="88">
        <v>1.3919999999999999</v>
      </c>
      <c r="U76" s="88">
        <v>1.3919999999999999</v>
      </c>
      <c r="V76" s="88">
        <v>1.3919999999999999</v>
      </c>
      <c r="W76" s="88">
        <v>1.3919999999999999</v>
      </c>
      <c r="X76" s="88">
        <v>1.3919999999999999</v>
      </c>
      <c r="Y76" s="88">
        <v>1.3919999999999999</v>
      </c>
      <c r="Z76" s="88">
        <v>1.3919999999999999</v>
      </c>
      <c r="AA76" s="88">
        <v>1.3919999999999999</v>
      </c>
      <c r="AB76" s="88">
        <v>1.3919999999999999</v>
      </c>
      <c r="AC76" s="88">
        <v>1.3919999999999999</v>
      </c>
      <c r="AD76" s="88">
        <v>1.3919999999999999</v>
      </c>
      <c r="AE76" s="88">
        <v>1.3919999999999999</v>
      </c>
      <c r="AF76" s="88">
        <v>1.3919999999999999</v>
      </c>
      <c r="AG76" s="88">
        <v>1.3919999999999999</v>
      </c>
      <c r="AH76" s="88">
        <v>4.1760000000000002</v>
      </c>
      <c r="AI76" s="88">
        <v>4.1760000000000002</v>
      </c>
    </row>
    <row r="77" spans="1:35" ht="15" x14ac:dyDescent="0.25">
      <c r="A77" s="153" t="s">
        <v>121</v>
      </c>
      <c r="B77" s="161" t="s">
        <v>122</v>
      </c>
      <c r="C77" s="46" t="s">
        <v>62</v>
      </c>
      <c r="D77" s="16">
        <f t="shared" si="8"/>
        <v>26</v>
      </c>
      <c r="E77" s="39">
        <v>0</v>
      </c>
      <c r="F77" s="39">
        <v>5</v>
      </c>
      <c r="G77" s="39"/>
      <c r="H77" s="39"/>
      <c r="I77" s="39"/>
      <c r="J77" s="39">
        <v>3</v>
      </c>
      <c r="K77" s="39">
        <v>5</v>
      </c>
      <c r="L77" s="39"/>
      <c r="M77" s="39">
        <v>2</v>
      </c>
      <c r="N77" s="39">
        <v>2</v>
      </c>
      <c r="O77" s="39"/>
      <c r="P77" s="39"/>
      <c r="Q77" s="41">
        <v>2</v>
      </c>
      <c r="R77" s="41"/>
      <c r="S77" s="41"/>
      <c r="T77" s="41">
        <v>2</v>
      </c>
      <c r="U77" s="41"/>
      <c r="V77" s="41"/>
      <c r="W77" s="41"/>
      <c r="X77" s="41"/>
      <c r="Y77" s="41"/>
      <c r="Z77" s="39"/>
      <c r="AA77" s="39"/>
      <c r="AB77" s="39"/>
      <c r="AC77" s="41">
        <v>1</v>
      </c>
      <c r="AD77" s="41"/>
      <c r="AE77" s="41"/>
      <c r="AF77" s="41"/>
      <c r="AG77" s="41"/>
      <c r="AH77" s="39">
        <v>2</v>
      </c>
      <c r="AI77" s="39">
        <v>2</v>
      </c>
    </row>
    <row r="78" spans="1:35" ht="15.75" thickBot="1" x14ac:dyDescent="0.3">
      <c r="A78" s="154"/>
      <c r="B78" s="162"/>
      <c r="C78" s="48" t="s">
        <v>39</v>
      </c>
      <c r="D78" s="36">
        <f t="shared" si="8"/>
        <v>203.93500000000003</v>
      </c>
      <c r="E78" s="51">
        <v>0</v>
      </c>
      <c r="F78" s="50">
        <v>44.984999999999999</v>
      </c>
      <c r="G78" s="50"/>
      <c r="H78" s="50"/>
      <c r="I78" s="51"/>
      <c r="J78" s="50">
        <v>22.190999999999999</v>
      </c>
      <c r="K78" s="50">
        <v>40.645000000000003</v>
      </c>
      <c r="L78" s="51"/>
      <c r="M78" s="50">
        <v>14.794</v>
      </c>
      <c r="N78" s="50">
        <v>14.794</v>
      </c>
      <c r="O78" s="50"/>
      <c r="P78" s="50"/>
      <c r="Q78" s="50">
        <v>14.794</v>
      </c>
      <c r="R78" s="50"/>
      <c r="S78" s="50"/>
      <c r="T78" s="50">
        <v>14.794</v>
      </c>
      <c r="U78" s="50"/>
      <c r="V78" s="50"/>
      <c r="W78" s="50"/>
      <c r="X78" s="50"/>
      <c r="Y78" s="50"/>
      <c r="Z78" s="50"/>
      <c r="AA78" s="50"/>
      <c r="AB78" s="50"/>
      <c r="AC78" s="50">
        <v>7.35</v>
      </c>
      <c r="AD78" s="50"/>
      <c r="AE78" s="50"/>
      <c r="AF78" s="50"/>
      <c r="AG78" s="50"/>
      <c r="AH78" s="50">
        <v>14.794</v>
      </c>
      <c r="AI78" s="50">
        <v>14.794</v>
      </c>
    </row>
    <row r="79" spans="1:35" ht="15" x14ac:dyDescent="0.25">
      <c r="A79" s="153" t="s">
        <v>123</v>
      </c>
      <c r="B79" s="164" t="s">
        <v>124</v>
      </c>
      <c r="C79" s="52" t="s">
        <v>62</v>
      </c>
      <c r="D79" s="16">
        <f t="shared" si="8"/>
        <v>511</v>
      </c>
      <c r="E79" s="62">
        <v>8</v>
      </c>
      <c r="F79" s="62">
        <v>25</v>
      </c>
      <c r="G79" s="62">
        <v>12</v>
      </c>
      <c r="H79" s="62">
        <v>12</v>
      </c>
      <c r="I79" s="62">
        <v>10</v>
      </c>
      <c r="J79" s="62">
        <v>10</v>
      </c>
      <c r="K79" s="62">
        <v>25</v>
      </c>
      <c r="L79" s="62">
        <v>10</v>
      </c>
      <c r="M79" s="62">
        <v>10</v>
      </c>
      <c r="N79" s="62">
        <v>10</v>
      </c>
      <c r="O79" s="62">
        <v>15</v>
      </c>
      <c r="P79" s="62">
        <v>15</v>
      </c>
      <c r="Q79" s="62">
        <v>15</v>
      </c>
      <c r="R79" s="62">
        <v>15</v>
      </c>
      <c r="S79" s="62">
        <v>15</v>
      </c>
      <c r="T79" s="62">
        <v>15</v>
      </c>
      <c r="U79" s="62">
        <v>15</v>
      </c>
      <c r="V79" s="62">
        <v>12</v>
      </c>
      <c r="W79" s="62">
        <v>20</v>
      </c>
      <c r="X79" s="62">
        <v>10</v>
      </c>
      <c r="Y79" s="62">
        <v>15</v>
      </c>
      <c r="Z79" s="62">
        <v>46</v>
      </c>
      <c r="AA79" s="62">
        <v>15</v>
      </c>
      <c r="AB79" s="62">
        <v>46</v>
      </c>
      <c r="AC79" s="62">
        <v>10</v>
      </c>
      <c r="AD79" s="62">
        <v>15</v>
      </c>
      <c r="AE79" s="62">
        <v>15</v>
      </c>
      <c r="AF79" s="62">
        <v>15</v>
      </c>
      <c r="AG79" s="62">
        <v>15</v>
      </c>
      <c r="AH79" s="62">
        <v>20</v>
      </c>
      <c r="AI79" s="62">
        <v>20</v>
      </c>
    </row>
    <row r="80" spans="1:35" ht="15.75" thickBot="1" x14ac:dyDescent="0.3">
      <c r="A80" s="154"/>
      <c r="B80" s="174"/>
      <c r="C80" s="45" t="s">
        <v>39</v>
      </c>
      <c r="D80" s="36">
        <f t="shared" si="8"/>
        <v>608.39600000000019</v>
      </c>
      <c r="E80" s="50">
        <v>9.5250000000000004</v>
      </c>
      <c r="F80" s="50">
        <v>29.765000000000001</v>
      </c>
      <c r="G80" s="50">
        <v>14.286</v>
      </c>
      <c r="H80" s="50">
        <v>14.286</v>
      </c>
      <c r="I80" s="50">
        <v>11.904999999999999</v>
      </c>
      <c r="J80" s="50">
        <v>11.904999999999999</v>
      </c>
      <c r="K80" s="50">
        <v>29.765000000000001</v>
      </c>
      <c r="L80" s="50">
        <v>11.904999999999999</v>
      </c>
      <c r="M80" s="50">
        <v>11.904999999999999</v>
      </c>
      <c r="N80" s="50">
        <v>11.904999999999999</v>
      </c>
      <c r="O80" s="50">
        <v>17.86</v>
      </c>
      <c r="P80" s="50">
        <v>17.86</v>
      </c>
      <c r="Q80" s="50">
        <v>17.86</v>
      </c>
      <c r="R80" s="50">
        <v>17.86</v>
      </c>
      <c r="S80" s="50">
        <v>17.86</v>
      </c>
      <c r="T80" s="50">
        <v>17.86</v>
      </c>
      <c r="U80" s="50">
        <v>17.86</v>
      </c>
      <c r="V80" s="50">
        <v>14.286</v>
      </c>
      <c r="W80" s="50">
        <v>23.812000000000001</v>
      </c>
      <c r="X80" s="50">
        <v>11.904999999999999</v>
      </c>
      <c r="Y80" s="50">
        <v>17.86</v>
      </c>
      <c r="Z80" s="50">
        <v>54.765999999999998</v>
      </c>
      <c r="AA80" s="50">
        <v>17.86</v>
      </c>
      <c r="AB80" s="50">
        <v>54.765999999999998</v>
      </c>
      <c r="AC80" s="50">
        <v>11.904999999999999</v>
      </c>
      <c r="AD80" s="50">
        <v>17.86</v>
      </c>
      <c r="AE80" s="50">
        <v>17.86</v>
      </c>
      <c r="AF80" s="50">
        <v>17.86</v>
      </c>
      <c r="AG80" s="50">
        <v>17.86</v>
      </c>
      <c r="AH80" s="50">
        <v>23.812000000000001</v>
      </c>
      <c r="AI80" s="50">
        <v>23.812000000000001</v>
      </c>
    </row>
    <row r="81" spans="1:36" s="24" customFormat="1" ht="15.75" thickBot="1" x14ac:dyDescent="0.3">
      <c r="A81" s="89" t="s">
        <v>125</v>
      </c>
      <c r="B81" s="90" t="s">
        <v>126</v>
      </c>
      <c r="C81" s="91" t="s">
        <v>39</v>
      </c>
      <c r="D81" s="80">
        <f t="shared" si="8"/>
        <v>695.75600000000009</v>
      </c>
      <c r="E81" s="81">
        <f t="shared" ref="E81:AI81" si="9">E83+E85+E87</f>
        <v>8.2219999999999995</v>
      </c>
      <c r="F81" s="81">
        <f t="shared" si="9"/>
        <v>28.480999999999998</v>
      </c>
      <c r="G81" s="81">
        <f t="shared" si="9"/>
        <v>7.8359999999999994</v>
      </c>
      <c r="H81" s="81">
        <f t="shared" si="9"/>
        <v>7.8359999999999994</v>
      </c>
      <c r="I81" s="81">
        <f t="shared" si="9"/>
        <v>8.7199999999999989</v>
      </c>
      <c r="J81" s="81">
        <f t="shared" si="9"/>
        <v>32.515999999999998</v>
      </c>
      <c r="K81" s="81">
        <f t="shared" si="9"/>
        <v>26.551000000000002</v>
      </c>
      <c r="L81" s="81">
        <f t="shared" si="9"/>
        <v>11.236000000000001</v>
      </c>
      <c r="M81" s="81">
        <f t="shared" si="9"/>
        <v>7.8359999999999994</v>
      </c>
      <c r="N81" s="81">
        <f t="shared" si="9"/>
        <v>16.901</v>
      </c>
      <c r="O81" s="81">
        <f t="shared" si="9"/>
        <v>7.8359999999999994</v>
      </c>
      <c r="P81" s="81">
        <f t="shared" si="9"/>
        <v>22.567</v>
      </c>
      <c r="Q81" s="72">
        <f t="shared" si="9"/>
        <v>7.8359999999999994</v>
      </c>
      <c r="R81" s="72">
        <f t="shared" si="9"/>
        <v>13.501999999999999</v>
      </c>
      <c r="S81" s="72">
        <f t="shared" si="9"/>
        <v>21.434000000000001</v>
      </c>
      <c r="T81" s="72">
        <f t="shared" si="9"/>
        <v>37.048000000000002</v>
      </c>
      <c r="U81" s="72">
        <f t="shared" si="9"/>
        <v>13.501999999999999</v>
      </c>
      <c r="V81" s="72">
        <f t="shared" si="9"/>
        <v>37.048000000000002</v>
      </c>
      <c r="W81" s="72">
        <f t="shared" si="9"/>
        <v>21.434000000000001</v>
      </c>
      <c r="X81" s="72">
        <f t="shared" si="9"/>
        <v>7.8359999999999994</v>
      </c>
      <c r="Y81" s="72">
        <f t="shared" si="9"/>
        <v>8.9689999999999994</v>
      </c>
      <c r="Z81" s="81">
        <f>Z83+Z85+Z87</f>
        <v>81.488</v>
      </c>
      <c r="AA81" s="81">
        <f>AA83+AA85+AA87</f>
        <v>16.901</v>
      </c>
      <c r="AB81" s="81">
        <f>AB83+AB85+AB87</f>
        <v>45.228999999999999</v>
      </c>
      <c r="AC81" s="81">
        <f>AC83+AC85+AC87</f>
        <v>16.901</v>
      </c>
      <c r="AD81" s="72">
        <f t="shared" si="9"/>
        <v>21.434000000000001</v>
      </c>
      <c r="AE81" s="72">
        <f t="shared" si="9"/>
        <v>21.434000000000001</v>
      </c>
      <c r="AF81" s="72">
        <f t="shared" si="9"/>
        <v>19.166999999999998</v>
      </c>
      <c r="AG81" s="72">
        <f t="shared" si="9"/>
        <v>45.228999999999999</v>
      </c>
      <c r="AH81" s="81">
        <f t="shared" si="9"/>
        <v>51.143000000000001</v>
      </c>
      <c r="AI81" s="81">
        <f t="shared" si="9"/>
        <v>21.683</v>
      </c>
    </row>
    <row r="82" spans="1:36" s="24" customFormat="1" ht="15" x14ac:dyDescent="0.25">
      <c r="A82" s="181">
        <v>25</v>
      </c>
      <c r="B82" s="189" t="s">
        <v>127</v>
      </c>
      <c r="C82" s="92" t="s">
        <v>67</v>
      </c>
      <c r="D82" s="53">
        <f t="shared" si="8"/>
        <v>0.19800000000000012</v>
      </c>
      <c r="E82" s="54">
        <v>3.0000000000000001E-3</v>
      </c>
      <c r="F82" s="54">
        <v>7.0000000000000001E-3</v>
      </c>
      <c r="G82" s="54">
        <v>6.0000000000000001E-3</v>
      </c>
      <c r="H82" s="54">
        <v>6.0000000000000001E-3</v>
      </c>
      <c r="I82" s="54">
        <v>5.0000000000000001E-3</v>
      </c>
      <c r="J82" s="54">
        <v>5.0000000000000001E-3</v>
      </c>
      <c r="K82" s="54">
        <v>2.1999999999999999E-2</v>
      </c>
      <c r="L82" s="54">
        <v>6.0000000000000001E-3</v>
      </c>
      <c r="M82" s="54">
        <v>6.0000000000000001E-3</v>
      </c>
      <c r="N82" s="54">
        <v>6.0000000000000001E-3</v>
      </c>
      <c r="O82" s="54">
        <v>6.0000000000000001E-3</v>
      </c>
      <c r="P82" s="54">
        <v>6.0000000000000001E-3</v>
      </c>
      <c r="Q82" s="54">
        <v>6.0000000000000001E-3</v>
      </c>
      <c r="R82" s="54">
        <v>6.0000000000000001E-3</v>
      </c>
      <c r="S82" s="54">
        <v>6.0000000000000001E-3</v>
      </c>
      <c r="T82" s="54">
        <v>5.0000000000000001E-3</v>
      </c>
      <c r="U82" s="54">
        <v>6.0000000000000001E-3</v>
      </c>
      <c r="V82" s="54">
        <v>5.0000000000000001E-3</v>
      </c>
      <c r="W82" s="54">
        <v>6.0000000000000001E-3</v>
      </c>
      <c r="X82" s="54">
        <v>6.0000000000000001E-3</v>
      </c>
      <c r="Y82" s="54">
        <v>6.0000000000000001E-3</v>
      </c>
      <c r="Z82" s="54">
        <v>6.0000000000000001E-3</v>
      </c>
      <c r="AA82" s="54">
        <v>6.0000000000000001E-3</v>
      </c>
      <c r="AB82" s="54">
        <v>6.0000000000000001E-3</v>
      </c>
      <c r="AC82" s="54">
        <v>6.0000000000000001E-3</v>
      </c>
      <c r="AD82" s="54">
        <v>6.0000000000000001E-3</v>
      </c>
      <c r="AE82" s="54">
        <v>6.0000000000000001E-3</v>
      </c>
      <c r="AF82" s="54">
        <v>6.0000000000000001E-3</v>
      </c>
      <c r="AG82" s="54">
        <v>6.0000000000000001E-3</v>
      </c>
      <c r="AH82" s="54">
        <v>7.0000000000000001E-3</v>
      </c>
      <c r="AI82" s="54">
        <v>7.0000000000000001E-3</v>
      </c>
    </row>
    <row r="83" spans="1:36" s="24" customFormat="1" ht="15.75" thickBot="1" x14ac:dyDescent="0.3">
      <c r="A83" s="182"/>
      <c r="B83" s="190"/>
      <c r="C83" s="93" t="s">
        <v>39</v>
      </c>
      <c r="D83" s="36">
        <f t="shared" si="8"/>
        <v>49.302000000000007</v>
      </c>
      <c r="E83" s="49">
        <v>0.747</v>
      </c>
      <c r="F83" s="49">
        <v>1.7430000000000001</v>
      </c>
      <c r="G83" s="49">
        <v>1.494</v>
      </c>
      <c r="H83" s="49">
        <v>1.494</v>
      </c>
      <c r="I83" s="49">
        <v>1.2450000000000001</v>
      </c>
      <c r="J83" s="49">
        <v>1.2450000000000001</v>
      </c>
      <c r="K83" s="49">
        <v>5.4779999999999998</v>
      </c>
      <c r="L83" s="49">
        <v>1.494</v>
      </c>
      <c r="M83" s="49">
        <v>1.494</v>
      </c>
      <c r="N83" s="49">
        <v>1.494</v>
      </c>
      <c r="O83" s="49">
        <v>1.494</v>
      </c>
      <c r="P83" s="49">
        <v>1.494</v>
      </c>
      <c r="Q83" s="49">
        <v>1.494</v>
      </c>
      <c r="R83" s="49">
        <v>1.494</v>
      </c>
      <c r="S83" s="49">
        <v>1.494</v>
      </c>
      <c r="T83" s="49">
        <v>1.2450000000000001</v>
      </c>
      <c r="U83" s="49">
        <v>1.494</v>
      </c>
      <c r="V83" s="49">
        <v>1.2450000000000001</v>
      </c>
      <c r="W83" s="49">
        <v>1.494</v>
      </c>
      <c r="X83" s="49">
        <v>1.494</v>
      </c>
      <c r="Y83" s="49">
        <v>1.494</v>
      </c>
      <c r="Z83" s="49">
        <v>1.494</v>
      </c>
      <c r="AA83" s="49">
        <v>1.494</v>
      </c>
      <c r="AB83" s="49">
        <v>1.494</v>
      </c>
      <c r="AC83" s="49">
        <v>1.494</v>
      </c>
      <c r="AD83" s="49">
        <v>1.494</v>
      </c>
      <c r="AE83" s="49">
        <v>1.494</v>
      </c>
      <c r="AF83" s="49">
        <v>1.494</v>
      </c>
      <c r="AG83" s="49">
        <v>1.494</v>
      </c>
      <c r="AH83" s="49">
        <v>1.7430000000000001</v>
      </c>
      <c r="AI83" s="49">
        <v>1.7430000000000001</v>
      </c>
    </row>
    <row r="84" spans="1:36" s="24" customFormat="1" ht="15" customHeight="1" x14ac:dyDescent="0.25">
      <c r="A84" s="181">
        <v>26</v>
      </c>
      <c r="B84" s="183" t="s">
        <v>128</v>
      </c>
      <c r="C84" s="94" t="s">
        <v>62</v>
      </c>
      <c r="D84" s="16">
        <f t="shared" si="8"/>
        <v>459</v>
      </c>
      <c r="E84" s="39">
        <v>3</v>
      </c>
      <c r="F84" s="39">
        <v>20</v>
      </c>
      <c r="G84" s="39">
        <v>2</v>
      </c>
      <c r="H84" s="39">
        <v>2</v>
      </c>
      <c r="I84" s="39">
        <v>3</v>
      </c>
      <c r="J84" s="39">
        <v>24</v>
      </c>
      <c r="K84" s="39">
        <v>15</v>
      </c>
      <c r="L84" s="39">
        <v>5</v>
      </c>
      <c r="M84" s="39">
        <v>2</v>
      </c>
      <c r="N84" s="39">
        <v>10</v>
      </c>
      <c r="O84" s="39">
        <v>2</v>
      </c>
      <c r="P84" s="39">
        <v>15</v>
      </c>
      <c r="Q84" s="41">
        <v>2</v>
      </c>
      <c r="R84" s="41">
        <v>7</v>
      </c>
      <c r="S84" s="41">
        <v>14</v>
      </c>
      <c r="T84" s="41">
        <v>28</v>
      </c>
      <c r="U84" s="41">
        <v>7</v>
      </c>
      <c r="V84" s="41">
        <v>28</v>
      </c>
      <c r="W84" s="41">
        <v>14</v>
      </c>
      <c r="X84" s="41">
        <v>2</v>
      </c>
      <c r="Y84" s="41">
        <v>3</v>
      </c>
      <c r="Z84" s="39">
        <v>67</v>
      </c>
      <c r="AA84" s="39">
        <v>10</v>
      </c>
      <c r="AB84" s="39">
        <v>35</v>
      </c>
      <c r="AC84" s="39">
        <v>10</v>
      </c>
      <c r="AD84" s="41">
        <v>14</v>
      </c>
      <c r="AE84" s="41">
        <v>14</v>
      </c>
      <c r="AF84" s="41">
        <v>12</v>
      </c>
      <c r="AG84" s="41">
        <v>35</v>
      </c>
      <c r="AH84" s="39">
        <v>40</v>
      </c>
      <c r="AI84" s="39">
        <v>14</v>
      </c>
    </row>
    <row r="85" spans="1:36" s="24" customFormat="1" ht="15.75" thickBot="1" x14ac:dyDescent="0.3">
      <c r="A85" s="182"/>
      <c r="B85" s="184"/>
      <c r="C85" s="95" t="s">
        <v>39</v>
      </c>
      <c r="D85" s="36">
        <f t="shared" si="8"/>
        <v>520.09799999999996</v>
      </c>
      <c r="E85" s="50">
        <v>3.399</v>
      </c>
      <c r="F85" s="50">
        <v>22.661999999999999</v>
      </c>
      <c r="G85" s="50">
        <v>2.266</v>
      </c>
      <c r="H85" s="50">
        <v>2.266</v>
      </c>
      <c r="I85" s="50">
        <v>3.399</v>
      </c>
      <c r="J85" s="50">
        <v>27.195</v>
      </c>
      <c r="K85" s="50">
        <v>16.997</v>
      </c>
      <c r="L85" s="50">
        <v>5.6660000000000004</v>
      </c>
      <c r="M85" s="50">
        <v>2.266</v>
      </c>
      <c r="N85" s="50">
        <v>11.331</v>
      </c>
      <c r="O85" s="50">
        <v>2.266</v>
      </c>
      <c r="P85" s="50">
        <v>16.997</v>
      </c>
      <c r="Q85" s="50">
        <v>2.266</v>
      </c>
      <c r="R85" s="50">
        <v>7.9320000000000004</v>
      </c>
      <c r="S85" s="50">
        <v>15.864000000000001</v>
      </c>
      <c r="T85" s="50">
        <v>31.727</v>
      </c>
      <c r="U85" s="50">
        <v>7.9320000000000004</v>
      </c>
      <c r="V85" s="50">
        <v>31.727</v>
      </c>
      <c r="W85" s="50">
        <v>15.864000000000001</v>
      </c>
      <c r="X85" s="50">
        <v>2.266</v>
      </c>
      <c r="Y85" s="50">
        <v>3.399</v>
      </c>
      <c r="Z85" s="50">
        <v>75.918000000000006</v>
      </c>
      <c r="AA85" s="50">
        <v>11.331</v>
      </c>
      <c r="AB85" s="50">
        <v>39.658999999999999</v>
      </c>
      <c r="AC85" s="50">
        <v>11.331</v>
      </c>
      <c r="AD85" s="50">
        <v>15.864000000000001</v>
      </c>
      <c r="AE85" s="50">
        <v>15.864000000000001</v>
      </c>
      <c r="AF85" s="29">
        <v>13.597</v>
      </c>
      <c r="AG85" s="50">
        <v>39.658999999999999</v>
      </c>
      <c r="AH85" s="50">
        <v>45.323999999999998</v>
      </c>
      <c r="AI85" s="50">
        <v>15.864000000000001</v>
      </c>
    </row>
    <row r="86" spans="1:36" s="24" customFormat="1" ht="15" x14ac:dyDescent="0.25">
      <c r="A86" s="185" t="s">
        <v>129</v>
      </c>
      <c r="B86" s="187" t="s">
        <v>130</v>
      </c>
      <c r="C86" s="92" t="s">
        <v>62</v>
      </c>
      <c r="D86" s="16">
        <f t="shared" si="8"/>
        <v>31</v>
      </c>
      <c r="E86" s="39">
        <v>1</v>
      </c>
      <c r="F86" s="39">
        <v>1</v>
      </c>
      <c r="G86" s="39">
        <v>1</v>
      </c>
      <c r="H86" s="39">
        <v>1</v>
      </c>
      <c r="I86" s="39">
        <v>1</v>
      </c>
      <c r="J86" s="39">
        <v>1</v>
      </c>
      <c r="K86" s="39">
        <v>1</v>
      </c>
      <c r="L86" s="39">
        <v>1</v>
      </c>
      <c r="M86" s="39">
        <v>1</v>
      </c>
      <c r="N86" s="39">
        <v>1</v>
      </c>
      <c r="O86" s="39">
        <v>1</v>
      </c>
      <c r="P86" s="39">
        <v>1</v>
      </c>
      <c r="Q86" s="39">
        <v>1</v>
      </c>
      <c r="R86" s="39">
        <v>1</v>
      </c>
      <c r="S86" s="39">
        <v>1</v>
      </c>
      <c r="T86" s="39">
        <v>1</v>
      </c>
      <c r="U86" s="39">
        <v>1</v>
      </c>
      <c r="V86" s="39">
        <v>1</v>
      </c>
      <c r="W86" s="39">
        <v>1</v>
      </c>
      <c r="X86" s="39">
        <v>1</v>
      </c>
      <c r="Y86" s="39">
        <v>1</v>
      </c>
      <c r="Z86" s="39">
        <v>1</v>
      </c>
      <c r="AA86" s="39">
        <v>1</v>
      </c>
      <c r="AB86" s="39">
        <v>1</v>
      </c>
      <c r="AC86" s="39">
        <v>1</v>
      </c>
      <c r="AD86" s="39">
        <v>1</v>
      </c>
      <c r="AE86" s="39">
        <v>1</v>
      </c>
      <c r="AF86" s="39">
        <v>1</v>
      </c>
      <c r="AG86" s="39">
        <v>1</v>
      </c>
      <c r="AH86" s="39">
        <v>1</v>
      </c>
      <c r="AI86" s="39">
        <v>1</v>
      </c>
      <c r="AJ86" s="39"/>
    </row>
    <row r="87" spans="1:36" s="24" customFormat="1" ht="15.75" thickBot="1" x14ac:dyDescent="0.3">
      <c r="A87" s="186"/>
      <c r="B87" s="188"/>
      <c r="C87" s="93" t="s">
        <v>39</v>
      </c>
      <c r="D87" s="36">
        <f t="shared" si="8"/>
        <v>126.3559999999999</v>
      </c>
      <c r="E87" s="50">
        <v>4.0759999999999996</v>
      </c>
      <c r="F87" s="50">
        <v>4.0759999999999996</v>
      </c>
      <c r="G87" s="50">
        <v>4.0759999999999996</v>
      </c>
      <c r="H87" s="50">
        <v>4.0759999999999996</v>
      </c>
      <c r="I87" s="50">
        <v>4.0759999999999996</v>
      </c>
      <c r="J87" s="50">
        <v>4.0759999999999996</v>
      </c>
      <c r="K87" s="50">
        <v>4.0759999999999996</v>
      </c>
      <c r="L87" s="50">
        <v>4.0759999999999996</v>
      </c>
      <c r="M87" s="50">
        <v>4.0759999999999996</v>
      </c>
      <c r="N87" s="50">
        <v>4.0759999999999996</v>
      </c>
      <c r="O87" s="50">
        <v>4.0759999999999996</v>
      </c>
      <c r="P87" s="50">
        <v>4.0759999999999996</v>
      </c>
      <c r="Q87" s="50">
        <v>4.0759999999999996</v>
      </c>
      <c r="R87" s="50">
        <v>4.0759999999999996</v>
      </c>
      <c r="S87" s="50">
        <v>4.0759999999999996</v>
      </c>
      <c r="T87" s="50">
        <v>4.0759999999999996</v>
      </c>
      <c r="U87" s="50">
        <v>4.0759999999999996</v>
      </c>
      <c r="V87" s="50">
        <v>4.0759999999999996</v>
      </c>
      <c r="W87" s="50">
        <v>4.0759999999999996</v>
      </c>
      <c r="X87" s="50">
        <v>4.0759999999999996</v>
      </c>
      <c r="Y87" s="50">
        <v>4.0759999999999996</v>
      </c>
      <c r="Z87" s="50">
        <v>4.0759999999999996</v>
      </c>
      <c r="AA87" s="50">
        <v>4.0759999999999996</v>
      </c>
      <c r="AB87" s="50">
        <v>4.0759999999999996</v>
      </c>
      <c r="AC87" s="50">
        <v>4.0759999999999996</v>
      </c>
      <c r="AD87" s="50">
        <v>4.0759999999999996</v>
      </c>
      <c r="AE87" s="50">
        <v>4.0759999999999996</v>
      </c>
      <c r="AF87" s="50">
        <v>4.0759999999999996</v>
      </c>
      <c r="AG87" s="50">
        <v>4.0759999999999996</v>
      </c>
      <c r="AH87" s="50">
        <v>4.0759999999999996</v>
      </c>
      <c r="AI87" s="50">
        <v>4.0759999999999996</v>
      </c>
      <c r="AJ87" s="50"/>
    </row>
    <row r="88" spans="1:36" s="24" customFormat="1" ht="33.6" customHeight="1" thickBot="1" x14ac:dyDescent="0.25">
      <c r="A88" s="89" t="s">
        <v>131</v>
      </c>
      <c r="B88" s="96" t="s">
        <v>132</v>
      </c>
      <c r="C88" s="97" t="s">
        <v>39</v>
      </c>
      <c r="D88" s="98">
        <f t="shared" si="8"/>
        <v>0</v>
      </c>
      <c r="E88" s="98">
        <f t="shared" ref="E88:P88" si="10">E89+E90</f>
        <v>0</v>
      </c>
      <c r="F88" s="98">
        <f t="shared" si="10"/>
        <v>0</v>
      </c>
      <c r="G88" s="98">
        <f t="shared" si="10"/>
        <v>0</v>
      </c>
      <c r="H88" s="98">
        <f t="shared" si="10"/>
        <v>0</v>
      </c>
      <c r="I88" s="98">
        <f t="shared" si="10"/>
        <v>0</v>
      </c>
      <c r="J88" s="98">
        <f t="shared" si="10"/>
        <v>0</v>
      </c>
      <c r="K88" s="98">
        <f t="shared" si="10"/>
        <v>0</v>
      </c>
      <c r="L88" s="98">
        <f t="shared" si="10"/>
        <v>0</v>
      </c>
      <c r="M88" s="98">
        <f t="shared" si="10"/>
        <v>0</v>
      </c>
      <c r="N88" s="98">
        <f t="shared" si="10"/>
        <v>0</v>
      </c>
      <c r="O88" s="98">
        <f t="shared" si="10"/>
        <v>0</v>
      </c>
      <c r="P88" s="98">
        <f t="shared" si="10"/>
        <v>0</v>
      </c>
      <c r="Q88" s="99">
        <f>Q89</f>
        <v>0</v>
      </c>
      <c r="R88" s="99">
        <f>R89</f>
        <v>0</v>
      </c>
      <c r="S88" s="100">
        <f t="shared" ref="S88:AI88" si="11">S89+S90</f>
        <v>0</v>
      </c>
      <c r="T88" s="100">
        <f t="shared" si="11"/>
        <v>0</v>
      </c>
      <c r="U88" s="100">
        <f t="shared" si="11"/>
        <v>0</v>
      </c>
      <c r="V88" s="100">
        <f t="shared" si="11"/>
        <v>0</v>
      </c>
      <c r="W88" s="100">
        <f t="shared" si="11"/>
        <v>0</v>
      </c>
      <c r="X88" s="100">
        <f t="shared" si="11"/>
        <v>0</v>
      </c>
      <c r="Y88" s="100">
        <f t="shared" si="11"/>
        <v>0</v>
      </c>
      <c r="Z88" s="98">
        <f>Z89+Z90</f>
        <v>0</v>
      </c>
      <c r="AA88" s="98">
        <f>AA89+AA90</f>
        <v>0</v>
      </c>
      <c r="AB88" s="98">
        <f>AB89+AB90</f>
        <v>0</v>
      </c>
      <c r="AC88" s="98">
        <f>AC89+AC90</f>
        <v>0</v>
      </c>
      <c r="AD88" s="98">
        <f t="shared" si="11"/>
        <v>0</v>
      </c>
      <c r="AE88" s="98">
        <f t="shared" si="11"/>
        <v>0</v>
      </c>
      <c r="AF88" s="98">
        <f t="shared" si="11"/>
        <v>0</v>
      </c>
      <c r="AG88" s="98">
        <f t="shared" si="11"/>
        <v>0</v>
      </c>
      <c r="AH88" s="98">
        <f t="shared" si="11"/>
        <v>0</v>
      </c>
      <c r="AI88" s="98">
        <f t="shared" si="11"/>
        <v>0</v>
      </c>
    </row>
    <row r="89" spans="1:36" s="24" customFormat="1" ht="15.75" thickBot="1" x14ac:dyDescent="0.3">
      <c r="A89" s="101" t="s">
        <v>133</v>
      </c>
      <c r="B89" s="102" t="s">
        <v>134</v>
      </c>
      <c r="C89" s="103" t="s">
        <v>39</v>
      </c>
      <c r="D89" s="104">
        <f t="shared" si="8"/>
        <v>0</v>
      </c>
      <c r="E89" s="105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105">
        <v>0</v>
      </c>
      <c r="R89" s="105">
        <v>0</v>
      </c>
      <c r="S89" s="105">
        <v>0</v>
      </c>
      <c r="T89" s="105">
        <v>0</v>
      </c>
      <c r="U89" s="105">
        <v>0</v>
      </c>
      <c r="V89" s="105">
        <v>0</v>
      </c>
      <c r="W89" s="105">
        <v>0</v>
      </c>
      <c r="X89" s="105">
        <v>0</v>
      </c>
      <c r="Y89" s="105">
        <v>0</v>
      </c>
      <c r="Z89" s="106">
        <v>0</v>
      </c>
      <c r="AA89" s="106">
        <v>0</v>
      </c>
      <c r="AB89" s="106"/>
      <c r="AC89" s="106"/>
      <c r="AD89" s="105">
        <v>0</v>
      </c>
      <c r="AE89" s="105">
        <v>0</v>
      </c>
      <c r="AF89" s="105">
        <v>0</v>
      </c>
      <c r="AG89" s="105">
        <v>0</v>
      </c>
      <c r="AH89" s="106">
        <v>0</v>
      </c>
      <c r="AI89" s="106">
        <v>0</v>
      </c>
    </row>
    <row r="90" spans="1:36" s="24" customFormat="1" ht="15.75" thickBot="1" x14ac:dyDescent="0.3">
      <c r="A90" s="101" t="s">
        <v>135</v>
      </c>
      <c r="B90" s="102" t="s">
        <v>136</v>
      </c>
      <c r="C90" s="107" t="s">
        <v>39</v>
      </c>
      <c r="D90" s="104">
        <f t="shared" si="8"/>
        <v>0</v>
      </c>
      <c r="E90" s="108">
        <v>0</v>
      </c>
      <c r="F90" s="108">
        <v>0</v>
      </c>
      <c r="G90" s="108">
        <v>0</v>
      </c>
      <c r="H90" s="108">
        <v>0</v>
      </c>
      <c r="I90" s="108">
        <v>0</v>
      </c>
      <c r="J90" s="108">
        <v>0</v>
      </c>
      <c r="K90" s="109">
        <v>0</v>
      </c>
      <c r="L90" s="108">
        <v>0</v>
      </c>
      <c r="M90" s="108">
        <v>0</v>
      </c>
      <c r="N90" s="108">
        <v>0</v>
      </c>
      <c r="O90" s="108">
        <v>0</v>
      </c>
      <c r="P90" s="108">
        <v>0</v>
      </c>
      <c r="Q90" s="110">
        <v>0</v>
      </c>
      <c r="R90" s="110">
        <v>0</v>
      </c>
      <c r="S90" s="110">
        <v>0</v>
      </c>
      <c r="T90" s="110"/>
      <c r="U90" s="110"/>
      <c r="V90" s="110"/>
      <c r="W90" s="111">
        <v>0</v>
      </c>
      <c r="X90" s="110"/>
      <c r="Y90" s="110"/>
      <c r="Z90" s="112">
        <v>0</v>
      </c>
      <c r="AA90" s="112">
        <v>0</v>
      </c>
      <c r="AB90" s="112"/>
      <c r="AC90" s="112"/>
      <c r="AD90" s="110">
        <v>0</v>
      </c>
      <c r="AE90" s="110"/>
      <c r="AF90" s="110">
        <v>0</v>
      </c>
      <c r="AG90" s="110">
        <v>0</v>
      </c>
      <c r="AH90" s="112">
        <v>0</v>
      </c>
      <c r="AI90" s="112">
        <v>0</v>
      </c>
    </row>
    <row r="91" spans="1:36" s="24" customFormat="1" ht="15.75" thickBot="1" x14ac:dyDescent="0.3">
      <c r="A91" s="79" t="s">
        <v>137</v>
      </c>
      <c r="B91" s="113" t="s">
        <v>138</v>
      </c>
      <c r="C91" s="12" t="s">
        <v>39</v>
      </c>
      <c r="D91" s="114">
        <f t="shared" si="8"/>
        <v>1307.537</v>
      </c>
      <c r="E91" s="82">
        <v>15.8</v>
      </c>
      <c r="F91" s="82">
        <f>84.86+40.99</f>
        <v>125.85</v>
      </c>
      <c r="G91" s="82">
        <v>13.8</v>
      </c>
      <c r="H91" s="82">
        <v>13.8</v>
      </c>
      <c r="I91" s="82">
        <v>8.3000000000000007</v>
      </c>
      <c r="J91" s="82">
        <v>11.8</v>
      </c>
      <c r="K91" s="82">
        <v>51</v>
      </c>
      <c r="L91" s="82">
        <v>10.36</v>
      </c>
      <c r="M91" s="82">
        <v>15.2</v>
      </c>
      <c r="N91" s="82">
        <v>8.1999999999999993</v>
      </c>
      <c r="O91" s="82">
        <v>23.15</v>
      </c>
      <c r="P91" s="82">
        <v>35.1</v>
      </c>
      <c r="Q91" s="82">
        <v>40.299999999999997</v>
      </c>
      <c r="R91" s="82">
        <v>26.54</v>
      </c>
      <c r="S91" s="82">
        <v>26.9</v>
      </c>
      <c r="T91" s="82">
        <v>26.8</v>
      </c>
      <c r="U91" s="82">
        <v>27</v>
      </c>
      <c r="V91" s="82">
        <v>27</v>
      </c>
      <c r="W91" s="82">
        <v>34.6</v>
      </c>
      <c r="X91" s="82">
        <v>35.200000000000003</v>
      </c>
      <c r="Y91" s="82">
        <v>33</v>
      </c>
      <c r="Z91" s="82">
        <v>205.45</v>
      </c>
      <c r="AA91" s="82">
        <v>28.3</v>
      </c>
      <c r="AB91" s="82">
        <f>180.4+51.037</f>
        <v>231.43700000000001</v>
      </c>
      <c r="AC91" s="82">
        <v>25.5</v>
      </c>
      <c r="AD91" s="82">
        <v>25.55</v>
      </c>
      <c r="AE91" s="82">
        <v>33.9</v>
      </c>
      <c r="AF91" s="82">
        <v>31.6</v>
      </c>
      <c r="AG91" s="82">
        <v>18.5</v>
      </c>
      <c r="AH91" s="82">
        <v>46.8</v>
      </c>
      <c r="AI91" s="82">
        <v>50.8</v>
      </c>
    </row>
    <row r="92" spans="1:36" s="24" customFormat="1" ht="15.75" thickBot="1" x14ac:dyDescent="0.3">
      <c r="A92" s="115"/>
      <c r="B92" s="116" t="s">
        <v>139</v>
      </c>
      <c r="C92" s="117" t="s">
        <v>39</v>
      </c>
      <c r="D92" s="80">
        <f>E92+F92+G92+H92+I92+J92+K92+L92+M92+N92+O92+P92+Q92+R92+S92+T92+U92+V92+W92+X92+Y92+Z92+AA92+AB92+AC92+AD92+AE92+AF92+AG92+AH92+AI92</f>
        <v>11556.999999999998</v>
      </c>
      <c r="E92" s="118">
        <f t="shared" ref="E92:AG92" si="12">E5+E66+E81+E88+E91</f>
        <v>66.956000000000003</v>
      </c>
      <c r="F92" s="118">
        <f t="shared" si="12"/>
        <v>790.32899999999995</v>
      </c>
      <c r="G92" s="118">
        <f t="shared" si="12"/>
        <v>44.414999999999999</v>
      </c>
      <c r="H92" s="118">
        <f t="shared" si="12"/>
        <v>89.10499999999999</v>
      </c>
      <c r="I92" s="118">
        <f t="shared" si="12"/>
        <v>157.386</v>
      </c>
      <c r="J92" s="118">
        <f t="shared" si="12"/>
        <v>342.22</v>
      </c>
      <c r="K92" s="118">
        <f t="shared" si="12"/>
        <v>198.86500000000001</v>
      </c>
      <c r="L92" s="118">
        <f t="shared" si="12"/>
        <v>126.22200000000001</v>
      </c>
      <c r="M92" s="118">
        <f t="shared" si="12"/>
        <v>481.27600000000001</v>
      </c>
      <c r="N92" s="118">
        <f t="shared" si="12"/>
        <v>62.86</v>
      </c>
      <c r="O92" s="118">
        <f t="shared" si="12"/>
        <v>59.905999999999999</v>
      </c>
      <c r="P92" s="118">
        <f t="shared" si="12"/>
        <v>464.31600000000003</v>
      </c>
      <c r="Q92" s="118">
        <f t="shared" si="12"/>
        <v>911.1389999999999</v>
      </c>
      <c r="R92" s="118">
        <f t="shared" si="12"/>
        <v>306.71700000000004</v>
      </c>
      <c r="S92" s="118">
        <f t="shared" si="12"/>
        <v>237.83500000000001</v>
      </c>
      <c r="T92" s="118">
        <f t="shared" si="12"/>
        <v>257.81700000000001</v>
      </c>
      <c r="U92" s="118">
        <f t="shared" si="12"/>
        <v>376.09699999999998</v>
      </c>
      <c r="V92" s="118">
        <f t="shared" si="12"/>
        <v>237.16900000000001</v>
      </c>
      <c r="W92" s="118">
        <f t="shared" si="12"/>
        <v>399.13100000000003</v>
      </c>
      <c r="X92" s="118">
        <f t="shared" si="12"/>
        <v>67.325999999999993</v>
      </c>
      <c r="Y92" s="118">
        <f t="shared" si="12"/>
        <v>259.69200000000001</v>
      </c>
      <c r="Z92" s="118">
        <f>Z5+Z66+Z81+Z88+Z91</f>
        <v>1835.5220000000002</v>
      </c>
      <c r="AA92" s="118">
        <f>AA5+AA66+AA81+AA88+AA91</f>
        <v>116.496</v>
      </c>
      <c r="AB92" s="118">
        <f>AB5+AB66+AB81+AB88+AB91</f>
        <v>1386.5</v>
      </c>
      <c r="AC92" s="118">
        <f>AC5+AC66+AC81+AC88+AC91</f>
        <v>336.24099999999999</v>
      </c>
      <c r="AD92" s="118">
        <f t="shared" si="12"/>
        <v>370.87900000000008</v>
      </c>
      <c r="AE92" s="118">
        <f t="shared" si="12"/>
        <v>82.931999999999988</v>
      </c>
      <c r="AF92" s="118">
        <f t="shared" si="12"/>
        <v>246.98699999999999</v>
      </c>
      <c r="AG92" s="118">
        <f t="shared" si="12"/>
        <v>415.47</v>
      </c>
      <c r="AH92" s="118">
        <f>AH5+AH66+AH81+AH88+AH91</f>
        <v>664.02699999999993</v>
      </c>
      <c r="AI92" s="118">
        <f>AI5+AI66+AI81+AI88+AI91</f>
        <v>165.16699999999997</v>
      </c>
    </row>
    <row r="93" spans="1:36" x14ac:dyDescent="0.2">
      <c r="R93" s="119"/>
    </row>
  </sheetData>
  <mergeCells count="79">
    <mergeCell ref="A84:A85"/>
    <mergeCell ref="B84:B85"/>
    <mergeCell ref="A86:A87"/>
    <mergeCell ref="B86:B87"/>
    <mergeCell ref="H3:H4"/>
    <mergeCell ref="A77:A78"/>
    <mergeCell ref="B77:B78"/>
    <mergeCell ref="A79:A80"/>
    <mergeCell ref="B79:B80"/>
    <mergeCell ref="A82:A83"/>
    <mergeCell ref="B82:B83"/>
    <mergeCell ref="A71:A72"/>
    <mergeCell ref="B71:B72"/>
    <mergeCell ref="A73:A74"/>
    <mergeCell ref="B73:B74"/>
    <mergeCell ref="A75:A76"/>
    <mergeCell ref="A60:A61"/>
    <mergeCell ref="B60:B61"/>
    <mergeCell ref="B75:B76"/>
    <mergeCell ref="A62:A63"/>
    <mergeCell ref="B62:B63"/>
    <mergeCell ref="B64:B65"/>
    <mergeCell ref="A67:A68"/>
    <mergeCell ref="B67:B68"/>
    <mergeCell ref="A69:A70"/>
    <mergeCell ref="B69:B70"/>
    <mergeCell ref="A54:A55"/>
    <mergeCell ref="B54:B55"/>
    <mergeCell ref="A56:A57"/>
    <mergeCell ref="B56:B57"/>
    <mergeCell ref="A58:A59"/>
    <mergeCell ref="B58:B59"/>
    <mergeCell ref="A48:A49"/>
    <mergeCell ref="B48:B49"/>
    <mergeCell ref="A50:A51"/>
    <mergeCell ref="B50:B51"/>
    <mergeCell ref="A52:A53"/>
    <mergeCell ref="B52:B53"/>
    <mergeCell ref="A42:A43"/>
    <mergeCell ref="B42:B43"/>
    <mergeCell ref="A44:A45"/>
    <mergeCell ref="B44:B45"/>
    <mergeCell ref="A46:A47"/>
    <mergeCell ref="B46:B47"/>
    <mergeCell ref="A36:A37"/>
    <mergeCell ref="B36:B37"/>
    <mergeCell ref="A38:A39"/>
    <mergeCell ref="B38:B39"/>
    <mergeCell ref="A40:A41"/>
    <mergeCell ref="B40:B41"/>
    <mergeCell ref="A29:A31"/>
    <mergeCell ref="B29:B31"/>
    <mergeCell ref="A32:A33"/>
    <mergeCell ref="B32:B33"/>
    <mergeCell ref="A34:A35"/>
    <mergeCell ref="B34:B35"/>
    <mergeCell ref="A22:A23"/>
    <mergeCell ref="B22:B23"/>
    <mergeCell ref="A25:A26"/>
    <mergeCell ref="B25:B26"/>
    <mergeCell ref="A27:A28"/>
    <mergeCell ref="B27:B28"/>
    <mergeCell ref="A16:A17"/>
    <mergeCell ref="B16:B17"/>
    <mergeCell ref="A18:A19"/>
    <mergeCell ref="B18:B19"/>
    <mergeCell ref="A20:A21"/>
    <mergeCell ref="B20:B21"/>
    <mergeCell ref="D3:D4"/>
    <mergeCell ref="A6:A8"/>
    <mergeCell ref="A11:A12"/>
    <mergeCell ref="B11:B12"/>
    <mergeCell ref="A14:A15"/>
    <mergeCell ref="B14:B15"/>
    <mergeCell ref="A9:A10"/>
    <mergeCell ref="B9:B10"/>
    <mergeCell ref="A3:A4"/>
    <mergeCell ref="B3:B4"/>
    <mergeCell ref="C3:C4"/>
  </mergeCells>
  <pageMargins left="0.19685039370078741" right="0.11811023622047245" top="0.19685039370078741" bottom="0.15748031496062992" header="0" footer="0"/>
  <pageSetup paperSize="9" scale="55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3"/>
  <sheetViews>
    <sheetView topLeftCell="B1" workbookViewId="0">
      <pane xSplit="2" ySplit="5" topLeftCell="D6" activePane="bottomRight" state="frozen"/>
      <selection activeCell="B1" sqref="B1"/>
      <selection pane="topRight" activeCell="D1" sqref="D1"/>
      <selection pane="bottomLeft" activeCell="B6" sqref="B6"/>
      <selection pane="bottomRight" activeCell="AN8" sqref="AN8"/>
    </sheetView>
  </sheetViews>
  <sheetFormatPr defaultColWidth="8.85546875" defaultRowHeight="12.75" x14ac:dyDescent="0.2"/>
  <cols>
    <col min="1" max="1" width="6.28515625" customWidth="1"/>
    <col min="2" max="2" width="46.7109375" customWidth="1"/>
    <col min="3" max="3" width="12.5703125" customWidth="1"/>
    <col min="4" max="4" width="13" hidden="1" customWidth="1"/>
    <col min="5" max="6" width="11.42578125" hidden="1" customWidth="1"/>
    <col min="7" max="7" width="8.5703125" hidden="1" customWidth="1"/>
    <col min="8" max="8" width="8.85546875" hidden="1" customWidth="1"/>
    <col min="9" max="9" width="9" customWidth="1"/>
    <col min="10" max="10" width="8.85546875" hidden="1" customWidth="1"/>
    <col min="11" max="12" width="8.42578125" hidden="1" customWidth="1"/>
    <col min="13" max="17" width="8.85546875" hidden="1" customWidth="1"/>
    <col min="18" max="18" width="8.42578125" hidden="1" customWidth="1"/>
    <col min="19" max="19" width="9.7109375" hidden="1" customWidth="1"/>
    <col min="20" max="20" width="8.28515625" hidden="1" customWidth="1"/>
    <col min="21" max="21" width="9.85546875" hidden="1" customWidth="1"/>
    <col min="22" max="22" width="10.7109375" hidden="1" customWidth="1"/>
    <col min="23" max="23" width="9.7109375" hidden="1" customWidth="1"/>
    <col min="24" max="24" width="8.42578125" hidden="1" customWidth="1"/>
    <col min="25" max="25" width="8.85546875" hidden="1" customWidth="1"/>
    <col min="26" max="26" width="10" hidden="1" customWidth="1"/>
    <col min="27" max="27" width="8.85546875" hidden="1" customWidth="1"/>
    <col min="28" max="28" width="10.28515625" hidden="1" customWidth="1"/>
    <col min="29" max="34" width="8.85546875" hidden="1" customWidth="1"/>
    <col min="35" max="35" width="8.7109375" hidden="1" customWidth="1"/>
  </cols>
  <sheetData>
    <row r="1" spans="1:35" ht="18.75" x14ac:dyDescent="0.3">
      <c r="A1" s="1" t="s">
        <v>0</v>
      </c>
      <c r="B1" s="1"/>
      <c r="C1" s="1"/>
      <c r="D1" s="1"/>
      <c r="E1" s="1"/>
      <c r="F1" s="1"/>
      <c r="G1" s="1"/>
      <c r="H1" s="2"/>
      <c r="I1" s="1"/>
      <c r="K1" s="1"/>
      <c r="L1" s="2"/>
      <c r="R1" s="1"/>
      <c r="S1" s="1"/>
      <c r="T1" s="1"/>
      <c r="U1" s="1"/>
      <c r="V1" s="1"/>
      <c r="W1" s="1"/>
      <c r="X1" s="1"/>
      <c r="Y1" s="1"/>
      <c r="AD1" s="1"/>
      <c r="AE1" s="1"/>
      <c r="AF1" s="1"/>
      <c r="AG1" s="1"/>
      <c r="AH1" s="2"/>
      <c r="AI1" s="2"/>
    </row>
    <row r="2" spans="1:35" ht="13.5" thickBot="1" x14ac:dyDescent="0.25">
      <c r="A2" s="3"/>
      <c r="B2" s="2"/>
      <c r="C2" s="2"/>
      <c r="D2" s="4"/>
      <c r="E2" s="5">
        <v>1</v>
      </c>
      <c r="F2" s="5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4">
        <v>11</v>
      </c>
      <c r="P2" s="4">
        <v>12</v>
      </c>
      <c r="Q2" s="4">
        <v>13</v>
      </c>
      <c r="R2" s="4">
        <v>14</v>
      </c>
      <c r="S2" s="4">
        <v>15</v>
      </c>
      <c r="T2" s="4">
        <v>16</v>
      </c>
      <c r="U2" s="4">
        <v>17</v>
      </c>
      <c r="V2" s="4">
        <v>18</v>
      </c>
      <c r="W2" s="4">
        <v>19</v>
      </c>
      <c r="X2" s="4">
        <v>20</v>
      </c>
      <c r="Y2" s="4">
        <v>21</v>
      </c>
      <c r="Z2" s="4">
        <v>22</v>
      </c>
      <c r="AA2" s="4">
        <v>23</v>
      </c>
      <c r="AB2" s="4">
        <v>24</v>
      </c>
      <c r="AC2" s="4">
        <v>25</v>
      </c>
      <c r="AD2" s="4">
        <v>26</v>
      </c>
      <c r="AE2" s="4">
        <v>27</v>
      </c>
      <c r="AF2" s="4">
        <v>28</v>
      </c>
      <c r="AG2" s="4">
        <v>29</v>
      </c>
      <c r="AH2" s="4">
        <v>30</v>
      </c>
      <c r="AI2" s="4">
        <v>31</v>
      </c>
    </row>
    <row r="3" spans="1:35" ht="15" customHeight="1" x14ac:dyDescent="0.2">
      <c r="A3" s="144" t="s">
        <v>1</v>
      </c>
      <c r="B3" s="146" t="s">
        <v>2</v>
      </c>
      <c r="C3" s="146" t="s">
        <v>3</v>
      </c>
      <c r="D3" s="129" t="s">
        <v>4</v>
      </c>
      <c r="E3" s="6"/>
      <c r="F3" s="6"/>
      <c r="G3" s="7"/>
      <c r="H3" s="7"/>
      <c r="I3" s="191" t="s">
        <v>10</v>
      </c>
      <c r="J3" s="7"/>
      <c r="K3" s="7"/>
      <c r="L3" s="7"/>
      <c r="M3" s="7"/>
      <c r="N3" s="7"/>
      <c r="O3" s="7"/>
      <c r="P3" s="7"/>
      <c r="Q3" s="7"/>
      <c r="R3" s="8" t="s">
        <v>5</v>
      </c>
      <c r="S3" s="7"/>
      <c r="T3" s="7"/>
      <c r="U3" s="7"/>
      <c r="V3" s="7"/>
      <c r="W3" s="7"/>
      <c r="X3" s="7"/>
      <c r="Y3" s="7"/>
      <c r="Z3" s="9"/>
      <c r="AA3" s="7"/>
      <c r="AB3" s="7"/>
      <c r="AC3" s="7"/>
      <c r="AD3" s="7"/>
      <c r="AE3" s="7"/>
      <c r="AF3" s="7"/>
      <c r="AG3" s="7"/>
      <c r="AH3" s="7"/>
      <c r="AI3" s="7"/>
    </row>
    <row r="4" spans="1:35" ht="216" customHeight="1" thickBot="1" x14ac:dyDescent="0.25">
      <c r="A4" s="145"/>
      <c r="B4" s="147"/>
      <c r="C4" s="147"/>
      <c r="D4" s="130"/>
      <c r="E4" s="121" t="s">
        <v>6</v>
      </c>
      <c r="F4" s="122" t="s">
        <v>7</v>
      </c>
      <c r="G4" s="121" t="s">
        <v>8</v>
      </c>
      <c r="H4" s="125" t="s">
        <v>9</v>
      </c>
      <c r="I4" s="194"/>
      <c r="J4" s="126" t="s">
        <v>11</v>
      </c>
      <c r="K4" s="121" t="s">
        <v>12</v>
      </c>
      <c r="L4" s="121" t="s">
        <v>13</v>
      </c>
      <c r="M4" s="121" t="s">
        <v>14</v>
      </c>
      <c r="N4" s="121" t="s">
        <v>15</v>
      </c>
      <c r="O4" s="121" t="s">
        <v>16</v>
      </c>
      <c r="P4" s="121" t="s">
        <v>17</v>
      </c>
      <c r="Q4" s="121" t="s">
        <v>18</v>
      </c>
      <c r="R4" s="121" t="s">
        <v>19</v>
      </c>
      <c r="S4" s="121" t="s">
        <v>20</v>
      </c>
      <c r="T4" s="121" t="s">
        <v>21</v>
      </c>
      <c r="U4" s="121" t="s">
        <v>22</v>
      </c>
      <c r="V4" s="121" t="s">
        <v>23</v>
      </c>
      <c r="W4" s="121" t="s">
        <v>24</v>
      </c>
      <c r="X4" s="121" t="s">
        <v>25</v>
      </c>
      <c r="Y4" s="121" t="s">
        <v>26</v>
      </c>
      <c r="Z4" s="121" t="s">
        <v>27</v>
      </c>
      <c r="AA4" s="121" t="s">
        <v>28</v>
      </c>
      <c r="AB4" s="122" t="s">
        <v>29</v>
      </c>
      <c r="AC4" s="122" t="s">
        <v>30</v>
      </c>
      <c r="AD4" s="121" t="s">
        <v>31</v>
      </c>
      <c r="AE4" s="121" t="s">
        <v>32</v>
      </c>
      <c r="AF4" s="121" t="s">
        <v>33</v>
      </c>
      <c r="AG4" s="121" t="s">
        <v>34</v>
      </c>
      <c r="AH4" s="121" t="s">
        <v>35</v>
      </c>
      <c r="AI4" s="121" t="s">
        <v>36</v>
      </c>
    </row>
    <row r="5" spans="1:35" ht="15.75" thickBot="1" x14ac:dyDescent="0.3">
      <c r="A5" s="10" t="s">
        <v>37</v>
      </c>
      <c r="B5" s="11" t="s">
        <v>38</v>
      </c>
      <c r="C5" s="12" t="s">
        <v>39</v>
      </c>
      <c r="D5" s="13">
        <f>E5+F5+G5+H5+I5+J5+K5+L5+M5+N5+O5+P5+Q5+R5+S5+T5+U5+V5+W5+X5+Y5+Z5+AA5+AB5+AC5+AD5+AE5+AF5+AG5+AH5+AI5</f>
        <v>8366.2249999999985</v>
      </c>
      <c r="E5" s="13">
        <f>E8+E15+E26+E28+E31+E33+E35+E37+E39+E41+E43+E45+E47+E49+E51+E53+E55+E57+E59+E61+E63+E65</f>
        <v>26.25</v>
      </c>
      <c r="F5" s="13">
        <f t="shared" ref="F5:AI5" si="0">F8+F15+F26+F28+F31+F33+F35+F37+F39+F41+F43+F45+F47+F49+F51+F53+F55+F57+F59+F61+F63+F65</f>
        <v>520.51499999999999</v>
      </c>
      <c r="G5" s="13">
        <f t="shared" si="0"/>
        <v>1.3240000000000001</v>
      </c>
      <c r="H5" s="13">
        <f t="shared" si="0"/>
        <v>46.024000000000001</v>
      </c>
      <c r="I5" s="80">
        <f t="shared" si="0"/>
        <v>122.694</v>
      </c>
      <c r="J5" s="13">
        <f t="shared" si="0"/>
        <v>255.39499999999998</v>
      </c>
      <c r="K5" s="13">
        <f t="shared" si="0"/>
        <v>10.170999999999999</v>
      </c>
      <c r="L5" s="13">
        <f t="shared" si="0"/>
        <v>83.254000000000005</v>
      </c>
      <c r="M5" s="13">
        <f t="shared" si="0"/>
        <v>419.66</v>
      </c>
      <c r="N5" s="13">
        <f t="shared" si="0"/>
        <v>2.6469999999999998</v>
      </c>
      <c r="O5" s="13">
        <f t="shared" si="0"/>
        <v>2.6469999999999998</v>
      </c>
      <c r="P5" s="13">
        <f t="shared" si="0"/>
        <v>378.98399999999998</v>
      </c>
      <c r="Q5" s="13">
        <f t="shared" si="0"/>
        <v>811.81099999999992</v>
      </c>
      <c r="R5" s="13">
        <f t="shared" si="0"/>
        <v>237.92100000000002</v>
      </c>
      <c r="S5" s="13">
        <f t="shared" si="0"/>
        <v>160.74700000000001</v>
      </c>
      <c r="T5" s="13">
        <f t="shared" si="0"/>
        <v>150.42100000000002</v>
      </c>
      <c r="U5" s="13">
        <f t="shared" si="0"/>
        <v>307.99699999999996</v>
      </c>
      <c r="V5" s="13">
        <f t="shared" si="0"/>
        <v>149.09700000000001</v>
      </c>
      <c r="W5" s="13">
        <f t="shared" si="0"/>
        <v>309.54699999999997</v>
      </c>
      <c r="X5" s="13">
        <f t="shared" si="0"/>
        <v>2.6469999999999998</v>
      </c>
      <c r="Y5" s="13">
        <f t="shared" si="0"/>
        <v>190.125</v>
      </c>
      <c r="Z5" s="13">
        <f>Z8+Z15+Z26+Z28+Z31+Z33+Z35+Z37+Z39+Z41+Z43+Z45+Z47+Z49+Z51+Z53+Z55+Z57+Z59+Z61+Z63+Z65</f>
        <v>1485.2360000000001</v>
      </c>
      <c r="AA5" s="13">
        <f t="shared" si="0"/>
        <v>45.021999999999998</v>
      </c>
      <c r="AB5" s="13">
        <f t="shared" si="0"/>
        <v>1046.4859999999999</v>
      </c>
      <c r="AC5" s="13">
        <f t="shared" si="0"/>
        <v>264.84699999999998</v>
      </c>
      <c r="AD5" s="13">
        <f t="shared" si="0"/>
        <v>297.62200000000001</v>
      </c>
      <c r="AE5" s="13">
        <f t="shared" si="0"/>
        <v>1.325</v>
      </c>
      <c r="AF5" s="13">
        <f t="shared" si="0"/>
        <v>169.947</v>
      </c>
      <c r="AG5" s="13">
        <f t="shared" si="0"/>
        <v>325.46800000000002</v>
      </c>
      <c r="AH5" s="13">
        <f t="shared" si="0"/>
        <v>507.84699999999998</v>
      </c>
      <c r="AI5" s="13">
        <f t="shared" si="0"/>
        <v>32.546999999999997</v>
      </c>
    </row>
    <row r="6" spans="1:35" s="18" customFormat="1" ht="15" x14ac:dyDescent="0.25">
      <c r="A6" s="131">
        <v>1</v>
      </c>
      <c r="B6" s="14" t="s">
        <v>40</v>
      </c>
      <c r="C6" s="15" t="s">
        <v>41</v>
      </c>
      <c r="D6" s="16">
        <f>E6+F6+G6+H6+I6+J6+K6+L6+M6+N6+O6+P6+Q6+R6+S6+T6+U6+V6+W6+X6+Y6+Z6+AA6+AB6+AC6+AD6+AE6+AF6+AG6+AH6+AI6</f>
        <v>3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>
        <v>1</v>
      </c>
      <c r="R6" s="17">
        <v>0</v>
      </c>
      <c r="S6" s="17">
        <v>0</v>
      </c>
      <c r="T6" s="17"/>
      <c r="U6" s="17">
        <v>1</v>
      </c>
      <c r="V6" s="17"/>
      <c r="W6" s="17"/>
      <c r="X6" s="17"/>
      <c r="Y6" s="17">
        <v>1</v>
      </c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s="24" customFormat="1" ht="15" x14ac:dyDescent="0.25">
      <c r="A7" s="132"/>
      <c r="B7" s="19"/>
      <c r="C7" s="20" t="s">
        <v>42</v>
      </c>
      <c r="D7" s="21">
        <f t="shared" ref="D7:D70" si="1">E7+F7+G7+H7+I7+J7+K7+L7+M7+N7+O7+P7+Q7+R7+S7+T7+U7+V7+W7+X7+Y7+Z7+AA7+AB7+AC7+AD7+AE7+AF7+AG7+AH7+AI7</f>
        <v>0.60000000000000009</v>
      </c>
      <c r="E7" s="22">
        <f t="shared" ref="E7:V8" si="2">E9+E11</f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2">
        <f t="shared" si="2"/>
        <v>0</v>
      </c>
      <c r="K7" s="23">
        <f t="shared" si="2"/>
        <v>0</v>
      </c>
      <c r="L7" s="23">
        <f t="shared" si="2"/>
        <v>0</v>
      </c>
      <c r="M7" s="23">
        <f t="shared" si="2"/>
        <v>0</v>
      </c>
      <c r="N7" s="22">
        <f t="shared" si="2"/>
        <v>0</v>
      </c>
      <c r="O7" s="22">
        <f t="shared" si="2"/>
        <v>0</v>
      </c>
      <c r="P7" s="22">
        <f t="shared" si="2"/>
        <v>0</v>
      </c>
      <c r="Q7" s="22">
        <f t="shared" si="2"/>
        <v>0.2</v>
      </c>
      <c r="R7" s="22">
        <f t="shared" si="2"/>
        <v>0</v>
      </c>
      <c r="S7" s="22">
        <f t="shared" si="2"/>
        <v>0</v>
      </c>
      <c r="T7" s="22">
        <f t="shared" si="2"/>
        <v>0</v>
      </c>
      <c r="U7" s="22">
        <f t="shared" si="2"/>
        <v>0.2</v>
      </c>
      <c r="V7" s="22">
        <f t="shared" si="2"/>
        <v>0</v>
      </c>
      <c r="W7" s="22">
        <f>W9+W11</f>
        <v>0</v>
      </c>
      <c r="X7" s="22">
        <f t="shared" ref="X7:AI8" si="3">X9+X11</f>
        <v>0</v>
      </c>
      <c r="Y7" s="22">
        <f t="shared" si="3"/>
        <v>0.2</v>
      </c>
      <c r="Z7" s="22">
        <f t="shared" si="3"/>
        <v>0</v>
      </c>
      <c r="AA7" s="22">
        <f t="shared" si="3"/>
        <v>0</v>
      </c>
      <c r="AB7" s="22">
        <f t="shared" si="3"/>
        <v>0</v>
      </c>
      <c r="AC7" s="22">
        <f t="shared" si="3"/>
        <v>0</v>
      </c>
      <c r="AD7" s="22">
        <f t="shared" si="3"/>
        <v>0</v>
      </c>
      <c r="AE7" s="22">
        <f t="shared" si="3"/>
        <v>0</v>
      </c>
      <c r="AF7" s="23">
        <f t="shared" si="3"/>
        <v>0</v>
      </c>
      <c r="AG7" s="23">
        <f t="shared" si="3"/>
        <v>0</v>
      </c>
      <c r="AH7" s="22">
        <f t="shared" si="3"/>
        <v>0</v>
      </c>
      <c r="AI7" s="23">
        <f t="shared" si="3"/>
        <v>0</v>
      </c>
    </row>
    <row r="8" spans="1:35" s="24" customFormat="1" ht="15" x14ac:dyDescent="0.25">
      <c r="A8" s="133"/>
      <c r="B8" s="25" t="s">
        <v>43</v>
      </c>
      <c r="C8" s="20" t="s">
        <v>39</v>
      </c>
      <c r="D8" s="21">
        <f t="shared" si="1"/>
        <v>476.70000000000005</v>
      </c>
      <c r="E8" s="22">
        <f t="shared" si="2"/>
        <v>0</v>
      </c>
      <c r="F8" s="22">
        <f t="shared" si="2"/>
        <v>0</v>
      </c>
      <c r="G8" s="22">
        <f t="shared" si="2"/>
        <v>0</v>
      </c>
      <c r="H8" s="22">
        <f t="shared" si="2"/>
        <v>0</v>
      </c>
      <c r="I8" s="22">
        <f t="shared" si="2"/>
        <v>0</v>
      </c>
      <c r="J8" s="22">
        <f t="shared" si="2"/>
        <v>0</v>
      </c>
      <c r="K8" s="23">
        <f t="shared" si="2"/>
        <v>0</v>
      </c>
      <c r="L8" s="23">
        <f t="shared" si="2"/>
        <v>0</v>
      </c>
      <c r="M8" s="23">
        <f t="shared" si="2"/>
        <v>0</v>
      </c>
      <c r="N8" s="22">
        <f t="shared" si="2"/>
        <v>0</v>
      </c>
      <c r="O8" s="22">
        <f t="shared" si="2"/>
        <v>0</v>
      </c>
      <c r="P8" s="22">
        <f t="shared" si="2"/>
        <v>0</v>
      </c>
      <c r="Q8" s="22">
        <f t="shared" si="2"/>
        <v>158.9</v>
      </c>
      <c r="R8" s="22">
        <f t="shared" si="2"/>
        <v>0</v>
      </c>
      <c r="S8" s="22">
        <f t="shared" si="2"/>
        <v>0</v>
      </c>
      <c r="T8" s="22">
        <f t="shared" si="2"/>
        <v>0</v>
      </c>
      <c r="U8" s="22">
        <f t="shared" si="2"/>
        <v>158.9</v>
      </c>
      <c r="V8" s="22">
        <f t="shared" si="2"/>
        <v>0</v>
      </c>
      <c r="W8" s="22">
        <f>W10+W12</f>
        <v>0</v>
      </c>
      <c r="X8" s="22">
        <f t="shared" si="3"/>
        <v>0</v>
      </c>
      <c r="Y8" s="22">
        <f t="shared" si="3"/>
        <v>158.9</v>
      </c>
      <c r="Z8" s="22">
        <f t="shared" si="3"/>
        <v>0</v>
      </c>
      <c r="AA8" s="22">
        <f t="shared" si="3"/>
        <v>0</v>
      </c>
      <c r="AB8" s="22">
        <f t="shared" si="3"/>
        <v>0</v>
      </c>
      <c r="AC8" s="22">
        <f t="shared" si="3"/>
        <v>0</v>
      </c>
      <c r="AD8" s="22">
        <f t="shared" si="3"/>
        <v>0</v>
      </c>
      <c r="AE8" s="22">
        <f t="shared" si="3"/>
        <v>0</v>
      </c>
      <c r="AF8" s="23">
        <f t="shared" si="3"/>
        <v>0</v>
      </c>
      <c r="AG8" s="23">
        <f t="shared" si="3"/>
        <v>0</v>
      </c>
      <c r="AH8" s="22">
        <f t="shared" si="3"/>
        <v>0</v>
      </c>
      <c r="AI8" s="23">
        <f t="shared" si="3"/>
        <v>0</v>
      </c>
    </row>
    <row r="9" spans="1:35" s="24" customFormat="1" ht="15" x14ac:dyDescent="0.25">
      <c r="A9" s="142" t="s">
        <v>44</v>
      </c>
      <c r="B9" s="136" t="s">
        <v>45</v>
      </c>
      <c r="C9" s="26" t="s">
        <v>42</v>
      </c>
      <c r="D9" s="27">
        <f t="shared" si="1"/>
        <v>0</v>
      </c>
      <c r="E9" s="28"/>
      <c r="F9" s="28"/>
      <c r="G9" s="28"/>
      <c r="H9" s="28"/>
      <c r="I9" s="28"/>
      <c r="J9" s="28"/>
      <c r="K9" s="28"/>
      <c r="L9" s="29"/>
      <c r="M9" s="29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30"/>
    </row>
    <row r="10" spans="1:35" s="24" customFormat="1" ht="15" x14ac:dyDescent="0.25">
      <c r="A10" s="143"/>
      <c r="B10" s="137"/>
      <c r="C10" s="26" t="s">
        <v>39</v>
      </c>
      <c r="D10" s="27">
        <f t="shared" si="1"/>
        <v>0</v>
      </c>
      <c r="E10" s="28"/>
      <c r="F10" s="28"/>
      <c r="G10" s="28"/>
      <c r="H10" s="28"/>
      <c r="I10" s="28"/>
      <c r="J10" s="28"/>
      <c r="K10" s="28"/>
      <c r="L10" s="29"/>
      <c r="M10" s="29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30"/>
    </row>
    <row r="11" spans="1:35" s="24" customFormat="1" ht="15" x14ac:dyDescent="0.25">
      <c r="A11" s="134" t="s">
        <v>46</v>
      </c>
      <c r="B11" s="136" t="s">
        <v>47</v>
      </c>
      <c r="C11" s="26" t="s">
        <v>42</v>
      </c>
      <c r="D11" s="27">
        <f t="shared" si="1"/>
        <v>0.60000000000000009</v>
      </c>
      <c r="E11" s="31"/>
      <c r="F11" s="31"/>
      <c r="G11" s="31"/>
      <c r="H11" s="31"/>
      <c r="I11" s="31"/>
      <c r="J11" s="31"/>
      <c r="K11" s="32"/>
      <c r="L11" s="31"/>
      <c r="M11" s="31"/>
      <c r="N11" s="31"/>
      <c r="O11" s="31"/>
      <c r="P11" s="31"/>
      <c r="Q11" s="32">
        <v>0.2</v>
      </c>
      <c r="R11" s="31"/>
      <c r="S11" s="31"/>
      <c r="T11" s="31"/>
      <c r="U11" s="32">
        <v>0.2</v>
      </c>
      <c r="V11" s="31"/>
      <c r="W11" s="31"/>
      <c r="X11" s="31"/>
      <c r="Y11" s="32">
        <v>0.2</v>
      </c>
      <c r="Z11" s="31"/>
      <c r="AA11" s="31"/>
      <c r="AB11" s="31"/>
      <c r="AC11" s="31"/>
      <c r="AD11" s="31"/>
      <c r="AE11" s="31"/>
      <c r="AF11" s="32"/>
      <c r="AG11" s="32"/>
      <c r="AH11" s="31"/>
      <c r="AI11" s="31"/>
    </row>
    <row r="12" spans="1:35" s="24" customFormat="1" ht="15" x14ac:dyDescent="0.25">
      <c r="A12" s="135"/>
      <c r="B12" s="137"/>
      <c r="C12" s="26" t="s">
        <v>39</v>
      </c>
      <c r="D12" s="27">
        <f t="shared" si="1"/>
        <v>476.70000000000005</v>
      </c>
      <c r="E12" s="31"/>
      <c r="F12" s="31"/>
      <c r="G12" s="31"/>
      <c r="H12" s="31"/>
      <c r="I12" s="31"/>
      <c r="J12" s="31"/>
      <c r="K12" s="32"/>
      <c r="L12" s="31"/>
      <c r="M12" s="31"/>
      <c r="N12" s="31"/>
      <c r="O12" s="31"/>
      <c r="P12" s="31"/>
      <c r="Q12" s="32">
        <v>158.9</v>
      </c>
      <c r="R12" s="31"/>
      <c r="S12" s="31"/>
      <c r="T12" s="31"/>
      <c r="U12" s="32">
        <v>158.9</v>
      </c>
      <c r="V12" s="31"/>
      <c r="W12" s="31"/>
      <c r="X12" s="31"/>
      <c r="Y12" s="32">
        <v>158.9</v>
      </c>
      <c r="Z12" s="31"/>
      <c r="AA12" s="31"/>
      <c r="AB12" s="31"/>
      <c r="AC12" s="31"/>
      <c r="AD12" s="31"/>
      <c r="AE12" s="31"/>
      <c r="AF12" s="32"/>
      <c r="AG12" s="32"/>
      <c r="AH12" s="31"/>
      <c r="AI12" s="31"/>
    </row>
    <row r="13" spans="1:35" s="24" customFormat="1" ht="23.45" customHeight="1" thickBot="1" x14ac:dyDescent="0.3">
      <c r="A13" s="120" t="s">
        <v>48</v>
      </c>
      <c r="B13" s="34" t="s">
        <v>49</v>
      </c>
      <c r="C13" s="35" t="s">
        <v>39</v>
      </c>
      <c r="D13" s="36">
        <f t="shared" si="1"/>
        <v>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s="24" customFormat="1" ht="15" customHeight="1" x14ac:dyDescent="0.25">
      <c r="A14" s="138" t="s">
        <v>50</v>
      </c>
      <c r="B14" s="140" t="s">
        <v>51</v>
      </c>
      <c r="C14" s="38" t="s">
        <v>41</v>
      </c>
      <c r="D14" s="16">
        <f t="shared" si="1"/>
        <v>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35" s="24" customFormat="1" ht="15.75" thickBot="1" x14ac:dyDescent="0.3">
      <c r="A15" s="139"/>
      <c r="B15" s="141"/>
      <c r="C15" s="40" t="s">
        <v>39</v>
      </c>
      <c r="D15" s="27">
        <f t="shared" si="1"/>
        <v>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</row>
    <row r="16" spans="1:35" s="24" customFormat="1" ht="15" hidden="1" customHeight="1" x14ac:dyDescent="0.25">
      <c r="A16" s="148" t="s">
        <v>52</v>
      </c>
      <c r="B16" s="149" t="s">
        <v>53</v>
      </c>
      <c r="C16" s="26" t="s">
        <v>54</v>
      </c>
      <c r="D16" s="27">
        <f t="shared" si="1"/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</row>
    <row r="17" spans="1:35" s="24" customFormat="1" ht="15" hidden="1" customHeight="1" x14ac:dyDescent="0.25">
      <c r="A17" s="139"/>
      <c r="B17" s="150"/>
      <c r="C17" s="26" t="s">
        <v>39</v>
      </c>
      <c r="D17" s="27">
        <f t="shared" si="1"/>
        <v>0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 s="24" customFormat="1" ht="15" hidden="1" customHeight="1" x14ac:dyDescent="0.25">
      <c r="A18" s="148" t="s">
        <v>55</v>
      </c>
      <c r="B18" s="151" t="s">
        <v>56</v>
      </c>
      <c r="C18" s="26" t="s">
        <v>57</v>
      </c>
      <c r="D18" s="27">
        <f t="shared" si="1"/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35" s="24" customFormat="1" ht="18.600000000000001" hidden="1" customHeight="1" x14ac:dyDescent="0.25">
      <c r="A19" s="139"/>
      <c r="B19" s="152"/>
      <c r="C19" s="26" t="s">
        <v>39</v>
      </c>
      <c r="D19" s="27">
        <f t="shared" si="1"/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 s="24" customFormat="1" ht="15" hidden="1" customHeight="1" x14ac:dyDescent="0.25">
      <c r="A20" s="148" t="s">
        <v>58</v>
      </c>
      <c r="B20" s="151" t="s">
        <v>59</v>
      </c>
      <c r="C20" s="26" t="s">
        <v>57</v>
      </c>
      <c r="D20" s="27">
        <f t="shared" si="1"/>
        <v>0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</row>
    <row r="21" spans="1:35" s="24" customFormat="1" ht="15" hidden="1" customHeight="1" x14ac:dyDescent="0.25">
      <c r="A21" s="139"/>
      <c r="B21" s="152"/>
      <c r="C21" s="26" t="s">
        <v>39</v>
      </c>
      <c r="D21" s="27">
        <f t="shared" si="1"/>
        <v>0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</row>
    <row r="22" spans="1:35" s="24" customFormat="1" ht="15" hidden="1" customHeight="1" x14ac:dyDescent="0.25">
      <c r="A22" s="148" t="s">
        <v>60</v>
      </c>
      <c r="B22" s="149" t="s">
        <v>61</v>
      </c>
      <c r="C22" s="26" t="s">
        <v>62</v>
      </c>
      <c r="D22" s="27">
        <f t="shared" si="1"/>
        <v>0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</row>
    <row r="23" spans="1:35" s="24" customFormat="1" ht="15" hidden="1" customHeight="1" x14ac:dyDescent="0.25">
      <c r="A23" s="139"/>
      <c r="B23" s="150"/>
      <c r="C23" s="26" t="s">
        <v>39</v>
      </c>
      <c r="D23" s="27">
        <f t="shared" si="1"/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 s="24" customFormat="1" ht="22.9" hidden="1" customHeight="1" x14ac:dyDescent="0.25">
      <c r="A24" s="43" t="s">
        <v>63</v>
      </c>
      <c r="B24" s="44" t="s">
        <v>64</v>
      </c>
      <c r="C24" s="45" t="s">
        <v>39</v>
      </c>
      <c r="D24" s="27">
        <f t="shared" si="1"/>
        <v>0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 s="24" customFormat="1" ht="15" x14ac:dyDescent="0.25">
      <c r="A25" s="153" t="s">
        <v>65</v>
      </c>
      <c r="B25" s="155" t="s">
        <v>66</v>
      </c>
      <c r="C25" s="46" t="s">
        <v>67</v>
      </c>
      <c r="D25" s="27">
        <f t="shared" si="1"/>
        <v>1.7200000000000002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29">
        <v>0.1</v>
      </c>
      <c r="S25" s="29">
        <v>0.12</v>
      </c>
      <c r="T25" s="47">
        <v>0.1</v>
      </c>
      <c r="U25" s="29">
        <v>0.1</v>
      </c>
      <c r="V25" s="29">
        <v>0.1</v>
      </c>
      <c r="W25" s="28"/>
      <c r="X25" s="28"/>
      <c r="Y25" s="28"/>
      <c r="Z25" s="29">
        <v>0.6</v>
      </c>
      <c r="AA25" s="28"/>
      <c r="AB25" s="29">
        <v>0.6</v>
      </c>
      <c r="AC25" s="28"/>
      <c r="AD25" s="28"/>
      <c r="AE25" s="28"/>
      <c r="AF25" s="28"/>
      <c r="AG25" s="29"/>
      <c r="AH25" s="28"/>
      <c r="AI25" s="28"/>
    </row>
    <row r="26" spans="1:35" s="24" customFormat="1" ht="15.75" thickBot="1" x14ac:dyDescent="0.3">
      <c r="A26" s="154"/>
      <c r="B26" s="156"/>
      <c r="C26" s="48" t="s">
        <v>39</v>
      </c>
      <c r="D26" s="36">
        <f t="shared" si="1"/>
        <v>1001.4099999999999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/>
      <c r="R26" s="50">
        <v>58.22</v>
      </c>
      <c r="S26" s="50">
        <v>69.87</v>
      </c>
      <c r="T26" s="36">
        <v>58.22</v>
      </c>
      <c r="U26" s="50">
        <v>58.22</v>
      </c>
      <c r="V26" s="50">
        <v>58.22</v>
      </c>
      <c r="W26" s="49"/>
      <c r="X26" s="49"/>
      <c r="Y26" s="49"/>
      <c r="Z26" s="50">
        <v>349.33</v>
      </c>
      <c r="AA26" s="49"/>
      <c r="AB26" s="50">
        <v>349.33</v>
      </c>
      <c r="AC26" s="49"/>
      <c r="AD26" s="51"/>
      <c r="AE26" s="49"/>
      <c r="AF26" s="49"/>
      <c r="AG26" s="49"/>
      <c r="AH26" s="49"/>
      <c r="AI26" s="49"/>
    </row>
    <row r="27" spans="1:35" s="24" customFormat="1" ht="15" x14ac:dyDescent="0.25">
      <c r="A27" s="153" t="s">
        <v>68</v>
      </c>
      <c r="B27" s="155" t="s">
        <v>69</v>
      </c>
      <c r="C27" s="52" t="s">
        <v>42</v>
      </c>
      <c r="D27" s="53">
        <f t="shared" si="1"/>
        <v>0.2</v>
      </c>
      <c r="E27" s="54"/>
      <c r="F27" s="54"/>
      <c r="G27" s="54"/>
      <c r="H27" s="54"/>
      <c r="I27" s="55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6"/>
      <c r="U27" s="54"/>
      <c r="V27" s="54"/>
      <c r="W27" s="54"/>
      <c r="X27" s="54"/>
      <c r="Y27" s="54"/>
      <c r="Z27" s="55"/>
      <c r="AA27" s="54">
        <v>0.2</v>
      </c>
      <c r="AB27" s="54"/>
      <c r="AC27" s="54"/>
      <c r="AD27" s="54"/>
      <c r="AE27" s="54"/>
      <c r="AF27" s="54"/>
      <c r="AG27" s="54"/>
      <c r="AH27" s="54"/>
      <c r="AI27" s="54"/>
    </row>
    <row r="28" spans="1:35" s="24" customFormat="1" ht="15.75" thickBot="1" x14ac:dyDescent="0.3">
      <c r="A28" s="154"/>
      <c r="B28" s="156"/>
      <c r="C28" s="45" t="s">
        <v>39</v>
      </c>
      <c r="D28" s="36">
        <f t="shared" si="1"/>
        <v>42.375</v>
      </c>
      <c r="E28" s="50"/>
      <c r="F28" s="50"/>
      <c r="G28" s="50"/>
      <c r="H28" s="50"/>
      <c r="I28" s="51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36"/>
      <c r="U28" s="50"/>
      <c r="V28" s="50"/>
      <c r="W28" s="50"/>
      <c r="X28" s="50"/>
      <c r="Y28" s="50"/>
      <c r="Z28" s="51"/>
      <c r="AA28" s="50">
        <v>42.375</v>
      </c>
      <c r="AB28" s="50"/>
      <c r="AC28" s="50"/>
      <c r="AD28" s="50"/>
      <c r="AE28" s="50"/>
      <c r="AF28" s="50"/>
      <c r="AG28" s="50"/>
      <c r="AH28" s="50"/>
      <c r="AI28" s="50"/>
    </row>
    <row r="29" spans="1:35" s="24" customFormat="1" ht="15" x14ac:dyDescent="0.25">
      <c r="A29" s="153" t="s">
        <v>70</v>
      </c>
      <c r="B29" s="158" t="s">
        <v>71</v>
      </c>
      <c r="C29" s="46" t="s">
        <v>42</v>
      </c>
      <c r="D29" s="53">
        <f t="shared" si="1"/>
        <v>3.2960000000000003</v>
      </c>
      <c r="E29" s="39"/>
      <c r="F29" s="39">
        <v>0.41199999999999998</v>
      </c>
      <c r="G29" s="39"/>
      <c r="H29" s="39"/>
      <c r="I29" s="39"/>
      <c r="J29" s="39">
        <v>0.128</v>
      </c>
      <c r="K29" s="39"/>
      <c r="L29" s="39"/>
      <c r="M29" s="39">
        <v>9.1999999999999998E-2</v>
      </c>
      <c r="N29" s="39"/>
      <c r="O29" s="57"/>
      <c r="P29" s="57"/>
      <c r="Q29" s="57">
        <v>0.21</v>
      </c>
      <c r="R29" s="57"/>
      <c r="S29" s="57"/>
      <c r="T29" s="57"/>
      <c r="U29" s="57"/>
      <c r="V29" s="57"/>
      <c r="W29" s="56">
        <v>0.14199999999999999</v>
      </c>
      <c r="X29" s="57"/>
      <c r="Y29" s="39"/>
      <c r="Z29" s="56">
        <v>0.86699999999999999</v>
      </c>
      <c r="AA29" s="57"/>
      <c r="AB29" s="57">
        <v>0.33</v>
      </c>
      <c r="AC29" s="57">
        <v>0.124</v>
      </c>
      <c r="AD29" s="39">
        <v>0.19800000000000001</v>
      </c>
      <c r="AE29" s="39"/>
      <c r="AF29" s="39"/>
      <c r="AG29" s="39">
        <v>0.122</v>
      </c>
      <c r="AH29" s="39">
        <v>0.67100000000000004</v>
      </c>
      <c r="AI29" s="57"/>
    </row>
    <row r="30" spans="1:35" s="24" customFormat="1" ht="15" x14ac:dyDescent="0.25">
      <c r="A30" s="157"/>
      <c r="B30" s="159"/>
      <c r="C30" s="26" t="s">
        <v>72</v>
      </c>
      <c r="D30" s="58">
        <f t="shared" si="1"/>
        <v>21</v>
      </c>
      <c r="E30" s="41"/>
      <c r="F30" s="41">
        <v>1</v>
      </c>
      <c r="G30" s="41"/>
      <c r="H30" s="41"/>
      <c r="I30" s="41"/>
      <c r="J30" s="41">
        <v>2</v>
      </c>
      <c r="K30" s="41"/>
      <c r="L30" s="41"/>
      <c r="M30" s="41">
        <v>2</v>
      </c>
      <c r="N30" s="41"/>
      <c r="O30" s="59"/>
      <c r="P30" s="59"/>
      <c r="Q30" s="59">
        <v>3</v>
      </c>
      <c r="R30" s="59"/>
      <c r="S30" s="59"/>
      <c r="T30" s="59"/>
      <c r="U30" s="59"/>
      <c r="V30" s="59"/>
      <c r="W30" s="41">
        <v>2</v>
      </c>
      <c r="X30" s="59"/>
      <c r="Y30" s="41"/>
      <c r="Z30" s="41">
        <v>2</v>
      </c>
      <c r="AA30" s="59"/>
      <c r="AB30" s="59">
        <v>0</v>
      </c>
      <c r="AC30" s="59">
        <v>2</v>
      </c>
      <c r="AD30" s="41">
        <v>3</v>
      </c>
      <c r="AE30" s="41"/>
      <c r="AF30" s="41"/>
      <c r="AG30" s="41">
        <v>2</v>
      </c>
      <c r="AH30" s="41">
        <v>2</v>
      </c>
      <c r="AI30" s="59"/>
    </row>
    <row r="31" spans="1:35" s="24" customFormat="1" ht="15.75" thickBot="1" x14ac:dyDescent="0.3">
      <c r="A31" s="154"/>
      <c r="B31" s="160"/>
      <c r="C31" s="48" t="s">
        <v>39</v>
      </c>
      <c r="D31" s="36">
        <f t="shared" si="1"/>
        <v>3698.0059999999999</v>
      </c>
      <c r="E31" s="60"/>
      <c r="F31" s="36">
        <v>390.4</v>
      </c>
      <c r="G31" s="60"/>
      <c r="H31" s="60"/>
      <c r="I31" s="36"/>
      <c r="J31" s="36">
        <v>220.1</v>
      </c>
      <c r="K31" s="60"/>
      <c r="L31" s="36"/>
      <c r="M31" s="36">
        <v>224.3</v>
      </c>
      <c r="N31" s="36"/>
      <c r="O31" s="61"/>
      <c r="P31" s="61"/>
      <c r="Q31" s="61">
        <v>342</v>
      </c>
      <c r="R31" s="61"/>
      <c r="S31" s="61"/>
      <c r="T31" s="61"/>
      <c r="U31" s="61"/>
      <c r="V31" s="61"/>
      <c r="W31" s="36">
        <v>292</v>
      </c>
      <c r="X31" s="61"/>
      <c r="Y31" s="36"/>
      <c r="Z31" s="36">
        <v>801.5</v>
      </c>
      <c r="AA31" s="61"/>
      <c r="AB31" s="61">
        <v>304.7</v>
      </c>
      <c r="AC31" s="61">
        <v>200.1</v>
      </c>
      <c r="AD31" s="36">
        <v>273.30599999999998</v>
      </c>
      <c r="AE31" s="60"/>
      <c r="AF31" s="36"/>
      <c r="AG31" s="36">
        <v>187.1</v>
      </c>
      <c r="AH31" s="36">
        <v>462.5</v>
      </c>
      <c r="AI31" s="61"/>
    </row>
    <row r="32" spans="1:35" s="24" customFormat="1" ht="15" customHeight="1" x14ac:dyDescent="0.25">
      <c r="A32" s="153" t="s">
        <v>73</v>
      </c>
      <c r="B32" s="158" t="s">
        <v>74</v>
      </c>
      <c r="C32" s="52" t="s">
        <v>42</v>
      </c>
      <c r="D32" s="53">
        <f t="shared" si="1"/>
        <v>0</v>
      </c>
      <c r="E32" s="55"/>
      <c r="F32" s="55"/>
      <c r="G32" s="55"/>
      <c r="H32" s="55"/>
      <c r="I32" s="55"/>
      <c r="J32" s="55"/>
      <c r="K32" s="54"/>
      <c r="L32" s="55"/>
      <c r="M32" s="55"/>
      <c r="N32" s="55"/>
      <c r="O32" s="56"/>
      <c r="P32" s="54"/>
      <c r="Q32" s="54"/>
      <c r="R32" s="55"/>
      <c r="S32" s="54"/>
      <c r="T32" s="56"/>
      <c r="U32" s="54"/>
      <c r="V32" s="55"/>
      <c r="W32" s="54"/>
      <c r="X32" s="55"/>
      <c r="Y32" s="55"/>
      <c r="Z32" s="54"/>
      <c r="AA32" s="55"/>
      <c r="AB32" s="55"/>
      <c r="AC32" s="55"/>
      <c r="AD32" s="55"/>
      <c r="AE32" s="55"/>
      <c r="AF32" s="55"/>
      <c r="AG32" s="55"/>
      <c r="AH32" s="55"/>
      <c r="AI32" s="55"/>
    </row>
    <row r="33" spans="1:35" s="24" customFormat="1" ht="15.75" thickBot="1" x14ac:dyDescent="0.3">
      <c r="A33" s="154"/>
      <c r="B33" s="160"/>
      <c r="C33" s="45" t="s">
        <v>39</v>
      </c>
      <c r="D33" s="36">
        <f t="shared" si="1"/>
        <v>0</v>
      </c>
      <c r="E33" s="51"/>
      <c r="F33" s="51"/>
      <c r="G33" s="51"/>
      <c r="H33" s="51"/>
      <c r="I33" s="51"/>
      <c r="J33" s="51"/>
      <c r="K33" s="50"/>
      <c r="L33" s="51"/>
      <c r="M33" s="51"/>
      <c r="N33" s="51"/>
      <c r="O33" s="50"/>
      <c r="P33" s="50"/>
      <c r="Q33" s="50"/>
      <c r="R33" s="50"/>
      <c r="S33" s="50"/>
      <c r="T33" s="36"/>
      <c r="U33" s="50"/>
      <c r="V33" s="51"/>
      <c r="W33" s="50"/>
      <c r="X33" s="51"/>
      <c r="Y33" s="51"/>
      <c r="Z33" s="50"/>
      <c r="AA33" s="51"/>
      <c r="AB33" s="51"/>
      <c r="AC33" s="51"/>
      <c r="AD33" s="51"/>
      <c r="AE33" s="51"/>
      <c r="AF33" s="50"/>
      <c r="AG33" s="51"/>
      <c r="AH33" s="51"/>
      <c r="AI33" s="51"/>
    </row>
    <row r="34" spans="1:35" s="24" customFormat="1" ht="15" customHeight="1" x14ac:dyDescent="0.25">
      <c r="A34" s="153" t="s">
        <v>75</v>
      </c>
      <c r="B34" s="158" t="s">
        <v>76</v>
      </c>
      <c r="C34" s="46" t="s">
        <v>42</v>
      </c>
      <c r="D34" s="53">
        <f t="shared" si="1"/>
        <v>0.39300000000000013</v>
      </c>
      <c r="E34" s="55"/>
      <c r="F34" s="54">
        <v>0.02</v>
      </c>
      <c r="G34" s="55"/>
      <c r="H34" s="55"/>
      <c r="I34" s="54"/>
      <c r="J34" s="55"/>
      <c r="K34" s="54"/>
      <c r="L34" s="54"/>
      <c r="M34" s="54">
        <v>3.2000000000000001E-2</v>
      </c>
      <c r="N34" s="55"/>
      <c r="O34" s="54"/>
      <c r="P34" s="54">
        <v>2.4E-2</v>
      </c>
      <c r="Q34" s="54"/>
      <c r="R34" s="54"/>
      <c r="S34" s="54"/>
      <c r="T34" s="54"/>
      <c r="U34" s="54"/>
      <c r="V34" s="54"/>
      <c r="W34" s="54">
        <v>8.0000000000000002E-3</v>
      </c>
      <c r="X34" s="54"/>
      <c r="Y34" s="54">
        <v>1.6E-2</v>
      </c>
      <c r="Z34" s="54">
        <v>0.1</v>
      </c>
      <c r="AA34" s="55"/>
      <c r="AB34" s="54">
        <v>0.1</v>
      </c>
      <c r="AC34" s="54">
        <v>1.6E-2</v>
      </c>
      <c r="AD34" s="54"/>
      <c r="AE34" s="54"/>
      <c r="AF34" s="54">
        <v>0.02</v>
      </c>
      <c r="AG34" s="54">
        <v>2.5000000000000001E-2</v>
      </c>
      <c r="AH34" s="54">
        <v>1.6E-2</v>
      </c>
      <c r="AI34" s="54">
        <v>1.6E-2</v>
      </c>
    </row>
    <row r="35" spans="1:35" s="24" customFormat="1" ht="18" customHeight="1" thickBot="1" x14ac:dyDescent="0.3">
      <c r="A35" s="154"/>
      <c r="B35" s="160"/>
      <c r="C35" s="45" t="s">
        <v>39</v>
      </c>
      <c r="D35" s="36">
        <f t="shared" si="1"/>
        <v>734.26299999999992</v>
      </c>
      <c r="E35" s="51"/>
      <c r="F35" s="50">
        <v>37.299999999999997</v>
      </c>
      <c r="G35" s="51"/>
      <c r="H35" s="51"/>
      <c r="I35" s="50"/>
      <c r="J35" s="51"/>
      <c r="K35" s="50"/>
      <c r="L35" s="50"/>
      <c r="M35" s="50">
        <v>59.8</v>
      </c>
      <c r="N35" s="51"/>
      <c r="O35" s="50"/>
      <c r="P35" s="50">
        <v>44.863</v>
      </c>
      <c r="Q35" s="50"/>
      <c r="R35" s="50"/>
      <c r="S35" s="50"/>
      <c r="T35" s="50"/>
      <c r="U35" s="50"/>
      <c r="V35" s="50"/>
      <c r="W35" s="50">
        <v>14.9</v>
      </c>
      <c r="X35" s="29"/>
      <c r="Y35" s="50">
        <v>29.9</v>
      </c>
      <c r="Z35" s="50">
        <v>186.9</v>
      </c>
      <c r="AA35" s="51"/>
      <c r="AB35" s="50">
        <v>186.9</v>
      </c>
      <c r="AC35" s="50">
        <v>29.9</v>
      </c>
      <c r="AD35" s="50"/>
      <c r="AE35" s="50"/>
      <c r="AF35" s="50">
        <v>37.299999999999997</v>
      </c>
      <c r="AG35" s="50">
        <v>46.7</v>
      </c>
      <c r="AH35" s="50">
        <v>29.9</v>
      </c>
      <c r="AI35" s="50">
        <v>29.9</v>
      </c>
    </row>
    <row r="36" spans="1:35" s="24" customFormat="1" ht="15" x14ac:dyDescent="0.25">
      <c r="A36" s="153" t="s">
        <v>77</v>
      </c>
      <c r="B36" s="155" t="s">
        <v>78</v>
      </c>
      <c r="C36" s="46" t="s">
        <v>62</v>
      </c>
      <c r="D36" s="16">
        <f t="shared" si="1"/>
        <v>0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55"/>
      <c r="P36" s="55"/>
      <c r="Q36" s="42"/>
      <c r="R36" s="42"/>
      <c r="S36" s="42"/>
      <c r="T36" s="42"/>
      <c r="U36" s="42"/>
      <c r="V36" s="42"/>
      <c r="W36" s="62"/>
      <c r="X36" s="42"/>
      <c r="Y36" s="42"/>
      <c r="Z36" s="62"/>
      <c r="AA36" s="62"/>
      <c r="AB36" s="62"/>
      <c r="AC36" s="62"/>
      <c r="AD36" s="62"/>
      <c r="AE36" s="62"/>
      <c r="AF36" s="62"/>
      <c r="AG36" s="62"/>
      <c r="AH36" s="62"/>
      <c r="AI36" s="62"/>
    </row>
    <row r="37" spans="1:35" s="24" customFormat="1" ht="15.75" thickBot="1" x14ac:dyDescent="0.3">
      <c r="A37" s="154"/>
      <c r="B37" s="156"/>
      <c r="C37" s="48" t="s">
        <v>39</v>
      </c>
      <c r="D37" s="36">
        <f t="shared" si="1"/>
        <v>0</v>
      </c>
      <c r="E37" s="51"/>
      <c r="F37" s="51"/>
      <c r="G37" s="51"/>
      <c r="H37" s="51"/>
      <c r="I37" s="50"/>
      <c r="J37" s="50"/>
      <c r="K37" s="51"/>
      <c r="L37" s="50"/>
      <c r="M37" s="50"/>
      <c r="N37" s="50"/>
      <c r="O37" s="50"/>
      <c r="P37" s="50"/>
      <c r="Q37" s="51"/>
      <c r="R37" s="51"/>
      <c r="S37" s="51"/>
      <c r="T37" s="51"/>
      <c r="U37" s="51"/>
      <c r="V37" s="51"/>
      <c r="W37" s="50"/>
      <c r="X37" s="50"/>
      <c r="Y37" s="51"/>
      <c r="Z37" s="51"/>
      <c r="AA37" s="50"/>
      <c r="AB37" s="50"/>
      <c r="AC37" s="50"/>
      <c r="AD37" s="50"/>
      <c r="AE37" s="50"/>
      <c r="AF37" s="50"/>
      <c r="AG37" s="51"/>
      <c r="AH37" s="51"/>
      <c r="AI37" s="51"/>
    </row>
    <row r="38" spans="1:35" s="24" customFormat="1" ht="15" x14ac:dyDescent="0.25">
      <c r="A38" s="153" t="s">
        <v>79</v>
      </c>
      <c r="B38" s="161" t="s">
        <v>80</v>
      </c>
      <c r="C38" s="52" t="s">
        <v>62</v>
      </c>
      <c r="D38" s="16">
        <f t="shared" si="1"/>
        <v>0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1:35" s="24" customFormat="1" ht="15.75" thickBot="1" x14ac:dyDescent="0.3">
      <c r="A39" s="154"/>
      <c r="B39" s="162"/>
      <c r="C39" s="45" t="s">
        <v>39</v>
      </c>
      <c r="D39" s="36">
        <f t="shared" si="1"/>
        <v>0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</row>
    <row r="40" spans="1:35" s="65" customFormat="1" ht="15" x14ac:dyDescent="0.25">
      <c r="A40" s="131" t="s">
        <v>81</v>
      </c>
      <c r="B40" s="155" t="s">
        <v>82</v>
      </c>
      <c r="C40" s="64" t="s">
        <v>67</v>
      </c>
      <c r="D40" s="53">
        <f t="shared" si="1"/>
        <v>3.5000000000000003E-2</v>
      </c>
      <c r="E40" s="54"/>
      <c r="F40" s="54"/>
      <c r="G40" s="54"/>
      <c r="H40" s="54">
        <v>3.5000000000000003E-2</v>
      </c>
      <c r="I40" s="62"/>
      <c r="J40" s="62"/>
      <c r="K40" s="62"/>
      <c r="L40" s="62"/>
      <c r="M40" s="62"/>
      <c r="N40" s="62"/>
      <c r="O40" s="62"/>
      <c r="P40" s="54"/>
      <c r="Q40" s="62"/>
      <c r="R40" s="62"/>
      <c r="S40" s="62"/>
      <c r="T40" s="54"/>
      <c r="U40" s="62"/>
      <c r="V40" s="62"/>
      <c r="W40" s="54"/>
      <c r="X40" s="62"/>
      <c r="Y40" s="62"/>
      <c r="Z40" s="62"/>
      <c r="AA40" s="62"/>
      <c r="AB40" s="62"/>
      <c r="AC40" s="62"/>
      <c r="AD40" s="54"/>
      <c r="AE40" s="62"/>
      <c r="AF40" s="62"/>
      <c r="AG40" s="62"/>
      <c r="AH40" s="54"/>
      <c r="AI40" s="62"/>
    </row>
    <row r="41" spans="1:35" s="65" customFormat="1" ht="15.75" thickBot="1" x14ac:dyDescent="0.3">
      <c r="A41" s="163"/>
      <c r="B41" s="156"/>
      <c r="C41" s="66" t="s">
        <v>39</v>
      </c>
      <c r="D41" s="36">
        <f t="shared" si="1"/>
        <v>44.7</v>
      </c>
      <c r="E41" s="50"/>
      <c r="F41" s="50"/>
      <c r="G41" s="50"/>
      <c r="H41" s="50">
        <v>44.7</v>
      </c>
      <c r="I41" s="50"/>
      <c r="J41" s="51"/>
      <c r="K41" s="50"/>
      <c r="L41" s="51"/>
      <c r="M41" s="51"/>
      <c r="N41" s="51"/>
      <c r="O41" s="51"/>
      <c r="P41" s="50"/>
      <c r="Q41" s="51"/>
      <c r="R41" s="51"/>
      <c r="S41" s="50"/>
      <c r="T41" s="50"/>
      <c r="U41" s="51"/>
      <c r="V41" s="51"/>
      <c r="W41" s="50"/>
      <c r="X41" s="51"/>
      <c r="Y41" s="50"/>
      <c r="Z41" s="50"/>
      <c r="AA41" s="51"/>
      <c r="AB41" s="51"/>
      <c r="AC41" s="51"/>
      <c r="AD41" s="50"/>
      <c r="AE41" s="51"/>
      <c r="AF41" s="50"/>
      <c r="AG41" s="51"/>
      <c r="AH41" s="50"/>
      <c r="AI41" s="50"/>
    </row>
    <row r="42" spans="1:35" s="24" customFormat="1" ht="15" x14ac:dyDescent="0.25">
      <c r="A42" s="153" t="s">
        <v>83</v>
      </c>
      <c r="B42" s="164" t="s">
        <v>84</v>
      </c>
      <c r="C42" s="52" t="s">
        <v>62</v>
      </c>
      <c r="D42" s="67">
        <f>E42+F42+G42+H42+I42+J42+K42+L42+M42+N42+O42+P42+Q42+R42+S42+T42+U42+V42+W42+X42+Y42+Z42+AA42+AB42+AC42+AD42+AE42+AF42+AG42+AH42+AI42</f>
        <v>165</v>
      </c>
      <c r="E42" s="39">
        <v>0</v>
      </c>
      <c r="F42" s="68">
        <v>4</v>
      </c>
      <c r="G42" s="39">
        <v>1</v>
      </c>
      <c r="H42" s="39">
        <v>1</v>
      </c>
      <c r="I42" s="39">
        <v>1</v>
      </c>
      <c r="J42" s="39">
        <v>4</v>
      </c>
      <c r="K42" s="39">
        <v>3</v>
      </c>
      <c r="L42" s="39">
        <v>1</v>
      </c>
      <c r="M42" s="39">
        <v>4</v>
      </c>
      <c r="N42" s="39">
        <v>2</v>
      </c>
      <c r="O42" s="39">
        <v>2</v>
      </c>
      <c r="P42" s="39">
        <v>3</v>
      </c>
      <c r="Q42" s="39">
        <v>3</v>
      </c>
      <c r="R42" s="39">
        <v>3</v>
      </c>
      <c r="S42" s="39">
        <v>2</v>
      </c>
      <c r="T42" s="39">
        <v>3</v>
      </c>
      <c r="U42" s="39">
        <v>2</v>
      </c>
      <c r="V42" s="39">
        <v>2</v>
      </c>
      <c r="W42" s="39">
        <v>2</v>
      </c>
      <c r="X42" s="39">
        <v>2</v>
      </c>
      <c r="Y42" s="39">
        <v>1</v>
      </c>
      <c r="Z42" s="39">
        <v>48</v>
      </c>
      <c r="AA42" s="39">
        <v>2</v>
      </c>
      <c r="AB42" s="39">
        <v>48</v>
      </c>
      <c r="AC42" s="39">
        <v>2</v>
      </c>
      <c r="AD42" s="39">
        <v>7</v>
      </c>
      <c r="AE42" s="39">
        <v>1</v>
      </c>
      <c r="AF42" s="39">
        <v>2</v>
      </c>
      <c r="AG42" s="39">
        <v>5</v>
      </c>
      <c r="AH42" s="39">
        <v>2</v>
      </c>
      <c r="AI42" s="39">
        <v>2</v>
      </c>
    </row>
    <row r="43" spans="1:35" s="24" customFormat="1" ht="15" x14ac:dyDescent="0.25">
      <c r="A43" s="143"/>
      <c r="B43" s="165"/>
      <c r="C43" s="48" t="s">
        <v>39</v>
      </c>
      <c r="D43" s="47">
        <f>E43+F43+G43+H43+I43+J43+K43+L43+M43+N43+O43+P43+Q43+R43+S43+T43+U43+V43+W43+X43+Y43+Z43+AA43+AB43+AC43+AD43+AE43+AF43+AG43+AH43+AI43</f>
        <v>302.44599999999997</v>
      </c>
      <c r="E43" s="29">
        <v>0</v>
      </c>
      <c r="F43" s="69">
        <v>5.2949999999999999</v>
      </c>
      <c r="G43" s="29">
        <v>1.3240000000000001</v>
      </c>
      <c r="H43" s="29">
        <v>1.3240000000000001</v>
      </c>
      <c r="I43" s="29">
        <v>1.3240000000000001</v>
      </c>
      <c r="J43" s="29">
        <v>5.2949999999999999</v>
      </c>
      <c r="K43" s="29">
        <v>3.9710000000000001</v>
      </c>
      <c r="L43" s="29">
        <v>1.3240000000000001</v>
      </c>
      <c r="M43" s="29">
        <v>5.2949999999999999</v>
      </c>
      <c r="N43" s="29">
        <v>2.6469999999999998</v>
      </c>
      <c r="O43" s="29">
        <v>2.6469999999999998</v>
      </c>
      <c r="P43" s="29">
        <v>3.9710000000000001</v>
      </c>
      <c r="Q43" s="29">
        <v>3.9710000000000001</v>
      </c>
      <c r="R43" s="29">
        <v>3.9710000000000001</v>
      </c>
      <c r="S43" s="29">
        <v>2.6469999999999998</v>
      </c>
      <c r="T43" s="29">
        <v>3.9710000000000001</v>
      </c>
      <c r="U43" s="29">
        <v>2.6469999999999998</v>
      </c>
      <c r="V43" s="29">
        <v>2.6469999999999998</v>
      </c>
      <c r="W43" s="29">
        <v>2.6469999999999998</v>
      </c>
      <c r="X43" s="29">
        <v>2.6469999999999998</v>
      </c>
      <c r="Y43" s="29">
        <v>1.325</v>
      </c>
      <c r="Z43" s="29">
        <v>105.556</v>
      </c>
      <c r="AA43" s="29">
        <v>2.6469999999999998</v>
      </c>
      <c r="AB43" s="29">
        <v>105.556</v>
      </c>
      <c r="AC43" s="29">
        <v>2.6469999999999998</v>
      </c>
      <c r="AD43" s="29">
        <v>9.266</v>
      </c>
      <c r="AE43" s="29">
        <v>1.325</v>
      </c>
      <c r="AF43" s="29">
        <v>2.6469999999999998</v>
      </c>
      <c r="AG43" s="29">
        <v>6.6180000000000003</v>
      </c>
      <c r="AH43" s="29">
        <v>2.6469999999999998</v>
      </c>
      <c r="AI43" s="29">
        <v>2.6469999999999998</v>
      </c>
    </row>
    <row r="44" spans="1:35" s="24" customFormat="1" ht="15" x14ac:dyDescent="0.25">
      <c r="A44" s="134" t="s">
        <v>85</v>
      </c>
      <c r="B44" s="166" t="s">
        <v>86</v>
      </c>
      <c r="C44" s="26" t="s">
        <v>62</v>
      </c>
      <c r="D44" s="16">
        <f t="shared" si="1"/>
        <v>20</v>
      </c>
      <c r="E44" s="41"/>
      <c r="F44" s="41">
        <v>4</v>
      </c>
      <c r="G44" s="41"/>
      <c r="H44" s="41"/>
      <c r="I44" s="41">
        <v>2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>
        <v>5</v>
      </c>
      <c r="AC44" s="41"/>
      <c r="AD44" s="41"/>
      <c r="AE44" s="41"/>
      <c r="AF44" s="41">
        <v>4</v>
      </c>
      <c r="AG44" s="41">
        <v>5</v>
      </c>
      <c r="AH44" s="41"/>
      <c r="AI44" s="41"/>
    </row>
    <row r="45" spans="1:35" s="24" customFormat="1" ht="15" x14ac:dyDescent="0.25">
      <c r="A45" s="135"/>
      <c r="B45" s="165"/>
      <c r="C45" s="26" t="s">
        <v>39</v>
      </c>
      <c r="D45" s="27">
        <f t="shared" si="1"/>
        <v>365</v>
      </c>
      <c r="E45" s="28"/>
      <c r="F45" s="29">
        <v>80</v>
      </c>
      <c r="G45" s="28"/>
      <c r="H45" s="28"/>
      <c r="I45" s="29">
        <v>30</v>
      </c>
      <c r="J45" s="29"/>
      <c r="K45" s="29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9"/>
      <c r="W45" s="28"/>
      <c r="X45" s="28"/>
      <c r="Y45" s="28"/>
      <c r="Z45" s="29"/>
      <c r="AA45" s="28"/>
      <c r="AB45" s="29">
        <v>100</v>
      </c>
      <c r="AC45" s="28"/>
      <c r="AD45" s="28"/>
      <c r="AE45" s="29"/>
      <c r="AF45" s="29">
        <v>80</v>
      </c>
      <c r="AG45" s="29">
        <v>75</v>
      </c>
      <c r="AH45" s="28"/>
      <c r="AI45" s="29"/>
    </row>
    <row r="46" spans="1:35" s="71" customFormat="1" ht="15.75" customHeight="1" x14ac:dyDescent="0.25">
      <c r="A46" s="134" t="s">
        <v>87</v>
      </c>
      <c r="B46" s="166" t="s">
        <v>88</v>
      </c>
      <c r="C46" s="26" t="s">
        <v>62</v>
      </c>
      <c r="D46" s="58">
        <f t="shared" si="1"/>
        <v>61</v>
      </c>
      <c r="E46" s="41"/>
      <c r="F46" s="41"/>
      <c r="G46" s="41"/>
      <c r="H46" s="41"/>
      <c r="I46" s="70">
        <v>3</v>
      </c>
      <c r="J46" s="41"/>
      <c r="K46" s="41"/>
      <c r="L46" s="70">
        <v>4</v>
      </c>
      <c r="M46" s="70">
        <v>6</v>
      </c>
      <c r="N46" s="41"/>
      <c r="O46" s="41"/>
      <c r="P46" s="70">
        <v>16</v>
      </c>
      <c r="Q46" s="70">
        <v>12</v>
      </c>
      <c r="R46" s="70">
        <v>4</v>
      </c>
      <c r="S46" s="70">
        <v>4</v>
      </c>
      <c r="T46" s="70">
        <v>4</v>
      </c>
      <c r="U46" s="70">
        <v>4</v>
      </c>
      <c r="V46" s="70">
        <v>4</v>
      </c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</row>
    <row r="47" spans="1:35" s="71" customFormat="1" ht="17.25" customHeight="1" x14ac:dyDescent="0.25">
      <c r="A47" s="135"/>
      <c r="B47" s="165"/>
      <c r="C47" s="26" t="s">
        <v>39</v>
      </c>
      <c r="D47" s="27">
        <f t="shared" si="1"/>
        <v>1250.8349999999998</v>
      </c>
      <c r="E47" s="29"/>
      <c r="F47" s="29"/>
      <c r="G47" s="29"/>
      <c r="H47" s="29"/>
      <c r="I47" s="72">
        <v>61.37</v>
      </c>
      <c r="J47" s="28"/>
      <c r="K47" s="29"/>
      <c r="L47" s="72">
        <v>81.93</v>
      </c>
      <c r="M47" s="72">
        <v>122.745</v>
      </c>
      <c r="N47" s="29"/>
      <c r="O47" s="29"/>
      <c r="P47" s="72">
        <v>330.15</v>
      </c>
      <c r="Q47" s="72">
        <v>245.49</v>
      </c>
      <c r="R47" s="72">
        <v>81.83</v>
      </c>
      <c r="S47" s="72">
        <v>81.83</v>
      </c>
      <c r="T47" s="72">
        <v>81.83</v>
      </c>
      <c r="U47" s="72">
        <v>81.83</v>
      </c>
      <c r="V47" s="72">
        <v>81.83</v>
      </c>
      <c r="W47" s="28"/>
      <c r="X47" s="29"/>
      <c r="Y47" s="29"/>
      <c r="Z47" s="28"/>
      <c r="AA47" s="29"/>
      <c r="AB47" s="29"/>
      <c r="AC47" s="29"/>
      <c r="AD47" s="29"/>
      <c r="AE47" s="29"/>
      <c r="AF47" s="29"/>
      <c r="AG47" s="28"/>
      <c r="AH47" s="28"/>
      <c r="AI47" s="28"/>
    </row>
    <row r="48" spans="1:35" s="71" customFormat="1" ht="15" customHeight="1" x14ac:dyDescent="0.25">
      <c r="A48" s="134" t="s">
        <v>89</v>
      </c>
      <c r="B48" s="167" t="s">
        <v>90</v>
      </c>
      <c r="C48" s="26" t="s">
        <v>42</v>
      </c>
      <c r="D48" s="27">
        <f t="shared" si="1"/>
        <v>0.32400000000000007</v>
      </c>
      <c r="E48" s="42"/>
      <c r="F48" s="42"/>
      <c r="G48" s="42"/>
      <c r="H48" s="42"/>
      <c r="I48" s="42">
        <v>1.7999999999999999E-2</v>
      </c>
      <c r="J48" s="29">
        <v>1.7999999999999999E-2</v>
      </c>
      <c r="K48" s="42"/>
      <c r="L48" s="42"/>
      <c r="M48" s="42"/>
      <c r="N48" s="42"/>
      <c r="O48" s="42"/>
      <c r="P48" s="42"/>
      <c r="Q48" s="42">
        <v>2.4E-2</v>
      </c>
      <c r="R48" s="29">
        <v>0.02</v>
      </c>
      <c r="S48" s="29">
        <v>0.02</v>
      </c>
      <c r="T48" s="29">
        <v>0.02</v>
      </c>
      <c r="U48" s="29">
        <v>0.02</v>
      </c>
      <c r="V48" s="29">
        <v>0.02</v>
      </c>
      <c r="W48" s="42"/>
      <c r="X48" s="42"/>
      <c r="Y48" s="42"/>
      <c r="Z48" s="42">
        <v>0.108</v>
      </c>
      <c r="AA48" s="42"/>
      <c r="AB48" s="42"/>
      <c r="AC48" s="42">
        <v>2.5999999999999999E-2</v>
      </c>
      <c r="AD48" s="42"/>
      <c r="AE48" s="42"/>
      <c r="AF48" s="29">
        <v>0.03</v>
      </c>
      <c r="AG48" s="42"/>
      <c r="AH48" s="42"/>
      <c r="AI48" s="42"/>
    </row>
    <row r="49" spans="1:35" s="71" customFormat="1" ht="21.6" customHeight="1" x14ac:dyDescent="0.25">
      <c r="A49" s="135"/>
      <c r="B49" s="168"/>
      <c r="C49" s="26" t="s">
        <v>39</v>
      </c>
      <c r="D49" s="27">
        <f t="shared" si="1"/>
        <v>256.15000000000003</v>
      </c>
      <c r="E49" s="29"/>
      <c r="F49" s="29"/>
      <c r="G49" s="29"/>
      <c r="H49" s="29"/>
      <c r="I49" s="29">
        <v>30</v>
      </c>
      <c r="J49" s="29">
        <v>30</v>
      </c>
      <c r="K49" s="29"/>
      <c r="L49" s="28"/>
      <c r="M49" s="29"/>
      <c r="N49" s="29"/>
      <c r="O49" s="28"/>
      <c r="P49" s="28"/>
      <c r="Q49" s="29">
        <v>40</v>
      </c>
      <c r="R49" s="29">
        <v>6.4</v>
      </c>
      <c r="S49" s="29">
        <v>6.4</v>
      </c>
      <c r="T49" s="29">
        <v>6.4</v>
      </c>
      <c r="U49" s="29">
        <v>6.4</v>
      </c>
      <c r="V49" s="29">
        <v>6.4</v>
      </c>
      <c r="W49" s="28"/>
      <c r="X49" s="28"/>
      <c r="Y49" s="28"/>
      <c r="Z49" s="29">
        <v>41.95</v>
      </c>
      <c r="AA49" s="29"/>
      <c r="AB49" s="29"/>
      <c r="AC49" s="29">
        <f>21+11.2</f>
        <v>32.200000000000003</v>
      </c>
      <c r="AD49" s="29"/>
      <c r="AE49" s="28"/>
      <c r="AF49" s="29">
        <v>50</v>
      </c>
      <c r="AG49" s="29"/>
      <c r="AH49" s="28"/>
      <c r="AI49" s="29"/>
    </row>
    <row r="50" spans="1:35" s="71" customFormat="1" ht="15" x14ac:dyDescent="0.25">
      <c r="A50" s="169" t="s">
        <v>91</v>
      </c>
      <c r="B50" s="171" t="s">
        <v>92</v>
      </c>
      <c r="C50" s="73" t="s">
        <v>62</v>
      </c>
      <c r="D50" s="58">
        <f t="shared" si="1"/>
        <v>2</v>
      </c>
      <c r="E50" s="41"/>
      <c r="F50" s="41"/>
      <c r="G50" s="41"/>
      <c r="H50" s="41"/>
      <c r="I50" s="41"/>
      <c r="J50" s="41"/>
      <c r="K50" s="41">
        <v>2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</row>
    <row r="51" spans="1:35" s="71" customFormat="1" ht="15" x14ac:dyDescent="0.25">
      <c r="A51" s="170"/>
      <c r="B51" s="141"/>
      <c r="C51" s="73" t="s">
        <v>39</v>
      </c>
      <c r="D51" s="27">
        <f t="shared" si="1"/>
        <v>6.2</v>
      </c>
      <c r="E51" s="28"/>
      <c r="F51" s="28"/>
      <c r="G51" s="28"/>
      <c r="H51" s="28"/>
      <c r="I51" s="28"/>
      <c r="J51" s="28"/>
      <c r="K51" s="29">
        <v>6.2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9"/>
      <c r="AI51" s="29"/>
    </row>
    <row r="52" spans="1:35" s="71" customFormat="1" ht="15" x14ac:dyDescent="0.25">
      <c r="A52" s="134" t="s">
        <v>93</v>
      </c>
      <c r="B52" s="172" t="s">
        <v>94</v>
      </c>
      <c r="C52" s="26" t="s">
        <v>62</v>
      </c>
      <c r="D52" s="58">
        <f t="shared" si="1"/>
        <v>0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</row>
    <row r="53" spans="1:35" s="74" customFormat="1" ht="15" customHeight="1" x14ac:dyDescent="0.25">
      <c r="A53" s="135"/>
      <c r="B53" s="173"/>
      <c r="C53" s="26" t="s">
        <v>39</v>
      </c>
      <c r="D53" s="27">
        <f t="shared" si="1"/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</row>
    <row r="54" spans="1:35" s="71" customFormat="1" ht="15" customHeight="1" x14ac:dyDescent="0.25">
      <c r="A54" s="134" t="s">
        <v>95</v>
      </c>
      <c r="B54" s="166" t="s">
        <v>96</v>
      </c>
      <c r="C54" s="26" t="s">
        <v>97</v>
      </c>
      <c r="D54" s="27">
        <f t="shared" si="1"/>
        <v>0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</row>
    <row r="55" spans="1:35" s="71" customFormat="1" ht="18.600000000000001" customHeight="1" x14ac:dyDescent="0.25">
      <c r="A55" s="135"/>
      <c r="B55" s="165"/>
      <c r="C55" s="26" t="s">
        <v>39</v>
      </c>
      <c r="D55" s="27">
        <f t="shared" si="1"/>
        <v>0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</row>
    <row r="56" spans="1:35" s="24" customFormat="1" ht="15" x14ac:dyDescent="0.25">
      <c r="A56" s="134" t="s">
        <v>98</v>
      </c>
      <c r="B56" s="166" t="s">
        <v>99</v>
      </c>
      <c r="C56" s="26" t="s">
        <v>62</v>
      </c>
      <c r="D56" s="58">
        <f t="shared" si="1"/>
        <v>0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</row>
    <row r="57" spans="1:35" s="24" customFormat="1" ht="15" x14ac:dyDescent="0.25">
      <c r="A57" s="135"/>
      <c r="B57" s="165"/>
      <c r="C57" s="26" t="s">
        <v>39</v>
      </c>
      <c r="D57" s="27">
        <f t="shared" si="1"/>
        <v>0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s="24" customFormat="1" ht="15" x14ac:dyDescent="0.25">
      <c r="A58" s="142" t="s">
        <v>100</v>
      </c>
      <c r="B58" s="166" t="s">
        <v>101</v>
      </c>
      <c r="C58" s="46" t="s">
        <v>62</v>
      </c>
      <c r="D58" s="58">
        <f t="shared" si="1"/>
        <v>0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</row>
    <row r="59" spans="1:35" s="24" customFormat="1" ht="15.75" thickBot="1" x14ac:dyDescent="0.3">
      <c r="A59" s="154"/>
      <c r="B59" s="174"/>
      <c r="C59" s="45" t="s">
        <v>39</v>
      </c>
      <c r="D59" s="36">
        <f t="shared" si="1"/>
        <v>0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</row>
    <row r="60" spans="1:35" s="24" customFormat="1" ht="15" customHeight="1" x14ac:dyDescent="0.25">
      <c r="A60" s="153" t="s">
        <v>102</v>
      </c>
      <c r="B60" s="164" t="s">
        <v>103</v>
      </c>
      <c r="C60" s="46" t="s">
        <v>104</v>
      </c>
      <c r="D60" s="53">
        <f t="shared" si="1"/>
        <v>4.7E-2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>
        <v>1.4999999999999999E-2</v>
      </c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>
        <v>3.2000000000000001E-2</v>
      </c>
      <c r="AI60" s="39"/>
    </row>
    <row r="61" spans="1:35" s="24" customFormat="1" ht="20.45" customHeight="1" x14ac:dyDescent="0.25">
      <c r="A61" s="143"/>
      <c r="B61" s="165"/>
      <c r="C61" s="48" t="s">
        <v>39</v>
      </c>
      <c r="D61" s="27">
        <f t="shared" si="1"/>
        <v>19.200000000000003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7">
        <v>6.4</v>
      </c>
      <c r="R61" s="41"/>
      <c r="S61" s="41"/>
      <c r="T61" s="41"/>
      <c r="U61" s="41"/>
      <c r="V61" s="41"/>
      <c r="W61" s="41"/>
      <c r="X61" s="41"/>
      <c r="Y61" s="41"/>
      <c r="Z61" s="47"/>
      <c r="AA61" s="41"/>
      <c r="AB61" s="41"/>
      <c r="AC61" s="41"/>
      <c r="AD61" s="41"/>
      <c r="AE61" s="41"/>
      <c r="AF61" s="41"/>
      <c r="AG61" s="41"/>
      <c r="AH61" s="47">
        <v>12.8</v>
      </c>
      <c r="AI61" s="41"/>
    </row>
    <row r="62" spans="1:35" s="24" customFormat="1" ht="15" customHeight="1" x14ac:dyDescent="0.25">
      <c r="A62" s="134" t="s">
        <v>105</v>
      </c>
      <c r="B62" s="166" t="s">
        <v>106</v>
      </c>
      <c r="C62" s="26" t="s">
        <v>97</v>
      </c>
      <c r="D62" s="27">
        <f t="shared" si="1"/>
        <v>6.5000000000000002E-2</v>
      </c>
      <c r="E62" s="41">
        <v>1.4999999999999999E-2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7"/>
      <c r="R62" s="47">
        <v>0.05</v>
      </c>
      <c r="S62" s="47"/>
      <c r="T62" s="47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</row>
    <row r="63" spans="1:35" s="24" customFormat="1" ht="19.149999999999999" customHeight="1" thickBot="1" x14ac:dyDescent="0.3">
      <c r="A63" s="175"/>
      <c r="B63" s="174"/>
      <c r="C63" s="45" t="s">
        <v>39</v>
      </c>
      <c r="D63" s="36">
        <f t="shared" si="1"/>
        <v>113.75</v>
      </c>
      <c r="E63" s="36">
        <v>26.25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36"/>
      <c r="Q63" s="36"/>
      <c r="R63" s="36">
        <v>87.5</v>
      </c>
      <c r="S63" s="36"/>
      <c r="T63" s="36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</row>
    <row r="64" spans="1:35" s="24" customFormat="1" ht="19.149999999999999" customHeight="1" thickBot="1" x14ac:dyDescent="0.3">
      <c r="A64" s="76"/>
      <c r="B64" s="164" t="s">
        <v>107</v>
      </c>
      <c r="C64" s="46" t="s">
        <v>62</v>
      </c>
      <c r="D64" s="16">
        <f t="shared" si="1"/>
        <v>44</v>
      </c>
      <c r="E64" s="67"/>
      <c r="F64" s="67">
        <v>6</v>
      </c>
      <c r="G64" s="67"/>
      <c r="H64" s="67"/>
      <c r="I64" s="67"/>
      <c r="J64" s="67"/>
      <c r="K64" s="67"/>
      <c r="L64" s="67"/>
      <c r="M64" s="67">
        <v>6</v>
      </c>
      <c r="N64" s="67"/>
      <c r="O64" s="67"/>
      <c r="P64" s="56"/>
      <c r="Q64" s="67">
        <v>12</v>
      </c>
      <c r="R64" s="56"/>
      <c r="S64" s="56"/>
      <c r="T64" s="56"/>
      <c r="U64" s="67"/>
      <c r="V64" s="67"/>
      <c r="W64" s="67"/>
      <c r="X64" s="67"/>
      <c r="Y64" s="67"/>
      <c r="Z64" s="67"/>
      <c r="AA64" s="67"/>
      <c r="AB64" s="67"/>
      <c r="AC64" s="67"/>
      <c r="AD64" s="67">
        <v>12</v>
      </c>
      <c r="AE64" s="67"/>
      <c r="AF64" s="67"/>
      <c r="AG64" s="67">
        <v>8</v>
      </c>
      <c r="AH64" s="67"/>
      <c r="AI64" s="67"/>
    </row>
    <row r="65" spans="1:35" s="24" customFormat="1" ht="19.149999999999999" customHeight="1" thickBot="1" x14ac:dyDescent="0.3">
      <c r="A65" s="76"/>
      <c r="B65" s="174"/>
      <c r="C65" s="48" t="s">
        <v>39</v>
      </c>
      <c r="D65" s="36">
        <f t="shared" si="1"/>
        <v>55.19</v>
      </c>
      <c r="E65" s="77"/>
      <c r="F65" s="78">
        <v>7.52</v>
      </c>
      <c r="G65" s="77"/>
      <c r="H65" s="77"/>
      <c r="I65" s="77"/>
      <c r="J65" s="77"/>
      <c r="K65" s="77"/>
      <c r="L65" s="77"/>
      <c r="M65" s="78">
        <v>7.52</v>
      </c>
      <c r="N65" s="77"/>
      <c r="O65" s="77"/>
      <c r="P65" s="78"/>
      <c r="Q65" s="36">
        <v>15.05</v>
      </c>
      <c r="R65" s="36"/>
      <c r="S65" s="36"/>
      <c r="T65" s="36"/>
      <c r="U65" s="60"/>
      <c r="V65" s="60"/>
      <c r="W65" s="60"/>
      <c r="X65" s="60"/>
      <c r="Y65" s="60"/>
      <c r="Z65" s="60"/>
      <c r="AA65" s="60"/>
      <c r="AB65" s="60"/>
      <c r="AC65" s="60"/>
      <c r="AD65" s="36">
        <v>15.05</v>
      </c>
      <c r="AE65" s="60"/>
      <c r="AF65" s="36"/>
      <c r="AG65" s="36">
        <v>10.050000000000001</v>
      </c>
      <c r="AH65" s="60"/>
      <c r="AI65" s="60"/>
    </row>
    <row r="66" spans="1:35" s="24" customFormat="1" ht="20.45" customHeight="1" thickBot="1" x14ac:dyDescent="0.3">
      <c r="A66" s="79" t="s">
        <v>108</v>
      </c>
      <c r="B66" s="11" t="s">
        <v>109</v>
      </c>
      <c r="C66" s="12" t="s">
        <v>39</v>
      </c>
      <c r="D66" s="80">
        <f t="shared" si="1"/>
        <v>1187.482</v>
      </c>
      <c r="E66" s="81">
        <f t="shared" ref="E66:AI66" si="4">E68+E78+E80</f>
        <v>16.684000000000001</v>
      </c>
      <c r="F66" s="81">
        <f t="shared" si="4"/>
        <v>115.48299999999999</v>
      </c>
      <c r="G66" s="81">
        <f t="shared" si="4"/>
        <v>21.454999999999998</v>
      </c>
      <c r="H66" s="81">
        <f t="shared" si="4"/>
        <v>21.445</v>
      </c>
      <c r="I66" s="81">
        <f t="shared" si="4"/>
        <v>17.671999999999997</v>
      </c>
      <c r="J66" s="81">
        <f t="shared" si="4"/>
        <v>42.509</v>
      </c>
      <c r="K66" s="81">
        <f t="shared" si="4"/>
        <v>111.143</v>
      </c>
      <c r="L66" s="81">
        <f t="shared" si="4"/>
        <v>21.372</v>
      </c>
      <c r="M66" s="81">
        <f t="shared" si="4"/>
        <v>38.58</v>
      </c>
      <c r="N66" s="81">
        <f t="shared" si="4"/>
        <v>35.112000000000002</v>
      </c>
      <c r="O66" s="81">
        <f t="shared" si="4"/>
        <v>26.273</v>
      </c>
      <c r="P66" s="81">
        <f t="shared" si="4"/>
        <v>27.664999999999999</v>
      </c>
      <c r="Q66" s="82">
        <f t="shared" si="4"/>
        <v>51.191999999999993</v>
      </c>
      <c r="R66" s="82">
        <f t="shared" si="4"/>
        <v>28.753999999999998</v>
      </c>
      <c r="S66" s="82">
        <f t="shared" si="4"/>
        <v>28.753999999999998</v>
      </c>
      <c r="T66" s="82">
        <f t="shared" si="4"/>
        <v>43.548000000000002</v>
      </c>
      <c r="U66" s="82">
        <f t="shared" si="4"/>
        <v>27.597999999999999</v>
      </c>
      <c r="V66" s="82">
        <f t="shared" si="4"/>
        <v>24.024000000000001</v>
      </c>
      <c r="W66" s="82">
        <f t="shared" si="4"/>
        <v>33.549999999999997</v>
      </c>
      <c r="X66" s="82">
        <f t="shared" si="4"/>
        <v>21.643000000000001</v>
      </c>
      <c r="Y66" s="83">
        <f t="shared" si="4"/>
        <v>27.597999999999999</v>
      </c>
      <c r="Z66" s="83">
        <f>Z68+Z78+Z80</f>
        <v>63.347999999999999</v>
      </c>
      <c r="AA66" s="83">
        <f>AA68+AA78+AA80</f>
        <v>26.273</v>
      </c>
      <c r="AB66" s="83">
        <f>AB68+AB78+AB80</f>
        <v>63.347999999999999</v>
      </c>
      <c r="AC66" s="82">
        <f t="shared" ref="AC66" si="5">AC68+AC78+AC80</f>
        <v>28.993000000000002</v>
      </c>
      <c r="AD66" s="83">
        <f t="shared" si="4"/>
        <v>26.273</v>
      </c>
      <c r="AE66" s="83">
        <f t="shared" si="4"/>
        <v>26.273</v>
      </c>
      <c r="AF66" s="83">
        <f t="shared" si="4"/>
        <v>26.273</v>
      </c>
      <c r="AG66" s="83">
        <f t="shared" si="4"/>
        <v>26.273</v>
      </c>
      <c r="AH66" s="83">
        <f t="shared" si="4"/>
        <v>58.236999999999995</v>
      </c>
      <c r="AI66" s="83">
        <f t="shared" si="4"/>
        <v>60.137</v>
      </c>
    </row>
    <row r="67" spans="1:35" s="24" customFormat="1" ht="15" x14ac:dyDescent="0.25">
      <c r="A67" s="176" t="s">
        <v>110</v>
      </c>
      <c r="B67" s="178" t="s">
        <v>111</v>
      </c>
      <c r="C67" s="84" t="s">
        <v>67</v>
      </c>
      <c r="D67" s="85">
        <f t="shared" si="1"/>
        <v>0.27100000000000013</v>
      </c>
      <c r="E67" s="86">
        <f t="shared" ref="E67:V68" si="6">E69+E71+E73+E75</f>
        <v>5.0000000000000001E-3</v>
      </c>
      <c r="F67" s="86">
        <f t="shared" si="6"/>
        <v>0.03</v>
      </c>
      <c r="G67" s="86">
        <f t="shared" si="6"/>
        <v>5.0000000000000001E-3</v>
      </c>
      <c r="H67" s="86">
        <f t="shared" si="6"/>
        <v>5.0000000000000001E-3</v>
      </c>
      <c r="I67" s="86">
        <f t="shared" si="6"/>
        <v>4.0000000000000001E-3</v>
      </c>
      <c r="J67" s="86">
        <f t="shared" si="6"/>
        <v>6.0000000000000001E-3</v>
      </c>
      <c r="K67" s="86">
        <f t="shared" si="6"/>
        <v>0.03</v>
      </c>
      <c r="L67" s="86">
        <f t="shared" si="6"/>
        <v>7.0000000000000001E-3</v>
      </c>
      <c r="M67" s="86">
        <f t="shared" si="6"/>
        <v>9.0000000000000011E-3</v>
      </c>
      <c r="N67" s="86">
        <f t="shared" si="6"/>
        <v>6.0000000000000001E-3</v>
      </c>
      <c r="O67" s="86">
        <f t="shared" si="6"/>
        <v>6.0000000000000001E-3</v>
      </c>
      <c r="P67" s="86">
        <f t="shared" si="6"/>
        <v>7.0000000000000001E-3</v>
      </c>
      <c r="Q67" s="87">
        <f t="shared" si="6"/>
        <v>1.4E-2</v>
      </c>
      <c r="R67" s="87">
        <f t="shared" si="6"/>
        <v>8.0000000000000002E-3</v>
      </c>
      <c r="S67" s="87">
        <f t="shared" si="6"/>
        <v>8.0000000000000002E-3</v>
      </c>
      <c r="T67" s="87">
        <f t="shared" si="6"/>
        <v>8.0000000000000002E-3</v>
      </c>
      <c r="U67" s="87">
        <f t="shared" si="6"/>
        <v>7.0000000000000001E-3</v>
      </c>
      <c r="V67" s="87">
        <f t="shared" si="6"/>
        <v>7.0000000000000001E-3</v>
      </c>
      <c r="W67" s="87">
        <f>W69+W71+W73+W75</f>
        <v>7.0000000000000001E-3</v>
      </c>
      <c r="X67" s="87">
        <f t="shared" ref="X67:AI68" si="7">X69+X71+X73+X75</f>
        <v>7.0000000000000001E-3</v>
      </c>
      <c r="Y67" s="86">
        <f t="shared" si="7"/>
        <v>7.0000000000000001E-3</v>
      </c>
      <c r="Z67" s="86">
        <f t="shared" si="7"/>
        <v>6.0000000000000001E-3</v>
      </c>
      <c r="AA67" s="86">
        <f t="shared" si="7"/>
        <v>6.0000000000000001E-3</v>
      </c>
      <c r="AB67" s="86">
        <f t="shared" si="7"/>
        <v>6.0000000000000001E-3</v>
      </c>
      <c r="AC67" s="87">
        <f t="shared" si="7"/>
        <v>7.0000000000000001E-3</v>
      </c>
      <c r="AD67" s="86">
        <f t="shared" si="7"/>
        <v>6.0000000000000001E-3</v>
      </c>
      <c r="AE67" s="86">
        <f t="shared" si="7"/>
        <v>6.0000000000000001E-3</v>
      </c>
      <c r="AF67" s="86">
        <f t="shared" si="7"/>
        <v>6.0000000000000001E-3</v>
      </c>
      <c r="AG67" s="86">
        <f t="shared" si="7"/>
        <v>6.0000000000000001E-3</v>
      </c>
      <c r="AH67" s="86">
        <f t="shared" si="7"/>
        <v>1.3999999999999999E-2</v>
      </c>
      <c r="AI67" s="86">
        <f t="shared" si="7"/>
        <v>1.4999999999999999E-2</v>
      </c>
    </row>
    <row r="68" spans="1:35" s="24" customFormat="1" ht="15" x14ac:dyDescent="0.25">
      <c r="A68" s="177"/>
      <c r="B68" s="179"/>
      <c r="C68" s="20" t="s">
        <v>39</v>
      </c>
      <c r="D68" s="21">
        <f t="shared" si="1"/>
        <v>375.15100000000012</v>
      </c>
      <c r="E68" s="87">
        <f t="shared" si="6"/>
        <v>7.1589999999999998</v>
      </c>
      <c r="F68" s="87">
        <f t="shared" si="6"/>
        <v>40.732999999999997</v>
      </c>
      <c r="G68" s="87">
        <f t="shared" si="6"/>
        <v>7.1689999999999996</v>
      </c>
      <c r="H68" s="87">
        <f t="shared" si="6"/>
        <v>7.1589999999999998</v>
      </c>
      <c r="I68" s="87">
        <f t="shared" si="6"/>
        <v>5.7669999999999995</v>
      </c>
      <c r="J68" s="87">
        <f t="shared" si="6"/>
        <v>8.4130000000000003</v>
      </c>
      <c r="K68" s="87">
        <f t="shared" si="6"/>
        <v>40.732999999999997</v>
      </c>
      <c r="L68" s="87">
        <f t="shared" si="6"/>
        <v>9.4669999999999987</v>
      </c>
      <c r="M68" s="87">
        <f t="shared" si="6"/>
        <v>11.881</v>
      </c>
      <c r="N68" s="87">
        <f t="shared" si="6"/>
        <v>8.4130000000000003</v>
      </c>
      <c r="O68" s="87">
        <f t="shared" si="6"/>
        <v>8.4130000000000003</v>
      </c>
      <c r="P68" s="87">
        <f t="shared" si="6"/>
        <v>9.8049999999999997</v>
      </c>
      <c r="Q68" s="87">
        <f t="shared" si="6"/>
        <v>18.537999999999997</v>
      </c>
      <c r="R68" s="87">
        <f t="shared" si="6"/>
        <v>10.893999999999998</v>
      </c>
      <c r="S68" s="87">
        <f t="shared" si="6"/>
        <v>10.893999999999998</v>
      </c>
      <c r="T68" s="87">
        <f t="shared" si="6"/>
        <v>10.893999999999998</v>
      </c>
      <c r="U68" s="87">
        <f t="shared" si="6"/>
        <v>9.7379999999999995</v>
      </c>
      <c r="V68" s="87">
        <f t="shared" si="6"/>
        <v>9.7379999999999995</v>
      </c>
      <c r="W68" s="87">
        <f>W70+W72+W74+W76</f>
        <v>9.7379999999999995</v>
      </c>
      <c r="X68" s="87">
        <f t="shared" si="7"/>
        <v>9.7379999999999995</v>
      </c>
      <c r="Y68" s="87">
        <f t="shared" si="7"/>
        <v>9.7379999999999995</v>
      </c>
      <c r="Z68" s="87">
        <f t="shared" si="7"/>
        <v>8.581999999999999</v>
      </c>
      <c r="AA68" s="87">
        <f t="shared" si="7"/>
        <v>8.4130000000000003</v>
      </c>
      <c r="AB68" s="87">
        <f t="shared" si="7"/>
        <v>8.581999999999999</v>
      </c>
      <c r="AC68" s="87">
        <f t="shared" si="7"/>
        <v>9.7379999999999995</v>
      </c>
      <c r="AD68" s="87">
        <f t="shared" si="7"/>
        <v>8.4130000000000003</v>
      </c>
      <c r="AE68" s="87">
        <f t="shared" si="7"/>
        <v>8.4130000000000003</v>
      </c>
      <c r="AF68" s="87">
        <f t="shared" si="7"/>
        <v>8.4130000000000003</v>
      </c>
      <c r="AG68" s="87">
        <f t="shared" si="7"/>
        <v>8.4130000000000003</v>
      </c>
      <c r="AH68" s="87">
        <f t="shared" si="7"/>
        <v>19.631</v>
      </c>
      <c r="AI68" s="87">
        <f t="shared" si="7"/>
        <v>21.530999999999999</v>
      </c>
    </row>
    <row r="69" spans="1:35" ht="15" x14ac:dyDescent="0.25">
      <c r="A69" s="142" t="s">
        <v>112</v>
      </c>
      <c r="B69" s="136" t="s">
        <v>113</v>
      </c>
      <c r="C69" s="26" t="s">
        <v>114</v>
      </c>
      <c r="D69" s="27">
        <f t="shared" si="1"/>
        <v>4.2000000000000023E-2</v>
      </c>
      <c r="E69" s="29">
        <v>1E-3</v>
      </c>
      <c r="F69" s="29">
        <v>4.0000000000000001E-3</v>
      </c>
      <c r="G69" s="29">
        <v>1E-3</v>
      </c>
      <c r="H69" s="29">
        <v>1E-3</v>
      </c>
      <c r="I69" s="29">
        <v>1E-3</v>
      </c>
      <c r="J69" s="29">
        <v>1E-3</v>
      </c>
      <c r="K69" s="29">
        <v>4.0000000000000001E-3</v>
      </c>
      <c r="L69" s="29">
        <v>1E-3</v>
      </c>
      <c r="M69" s="29">
        <v>1E-3</v>
      </c>
      <c r="N69" s="29">
        <v>1E-3</v>
      </c>
      <c r="O69" s="29">
        <v>1E-3</v>
      </c>
      <c r="P69" s="29">
        <v>1E-3</v>
      </c>
      <c r="Q69" s="29">
        <v>1E-3</v>
      </c>
      <c r="R69" s="29">
        <v>1E-3</v>
      </c>
      <c r="S69" s="29">
        <v>1E-3</v>
      </c>
      <c r="T69" s="29">
        <v>1E-3</v>
      </c>
      <c r="U69" s="29">
        <v>1E-3</v>
      </c>
      <c r="V69" s="29">
        <v>1E-3</v>
      </c>
      <c r="W69" s="29">
        <v>1E-3</v>
      </c>
      <c r="X69" s="29">
        <v>1E-3</v>
      </c>
      <c r="Y69" s="29">
        <v>1E-3</v>
      </c>
      <c r="Z69" s="29">
        <v>1E-3</v>
      </c>
      <c r="AA69" s="29">
        <v>1E-3</v>
      </c>
      <c r="AB69" s="29">
        <v>1E-3</v>
      </c>
      <c r="AC69" s="29">
        <v>1E-3</v>
      </c>
      <c r="AD69" s="29">
        <v>1E-3</v>
      </c>
      <c r="AE69" s="29">
        <v>1E-3</v>
      </c>
      <c r="AF69" s="29">
        <v>1E-3</v>
      </c>
      <c r="AG69" s="29">
        <v>1E-3</v>
      </c>
      <c r="AH69" s="29">
        <v>3.0000000000000001E-3</v>
      </c>
      <c r="AI69" s="29">
        <v>4.0000000000000001E-3</v>
      </c>
    </row>
    <row r="70" spans="1:35" ht="15" x14ac:dyDescent="0.25">
      <c r="A70" s="143"/>
      <c r="B70" s="137"/>
      <c r="C70" s="26" t="s">
        <v>39</v>
      </c>
      <c r="D70" s="27">
        <f t="shared" si="1"/>
        <v>79.48</v>
      </c>
      <c r="E70" s="29">
        <v>1.89</v>
      </c>
      <c r="F70" s="29">
        <v>7.57</v>
      </c>
      <c r="G70" s="29">
        <v>1.9</v>
      </c>
      <c r="H70" s="29">
        <v>1.89</v>
      </c>
      <c r="I70" s="29">
        <v>1.89</v>
      </c>
      <c r="J70" s="29">
        <v>1.89</v>
      </c>
      <c r="K70" s="29">
        <v>7.57</v>
      </c>
      <c r="L70" s="29">
        <v>1.89</v>
      </c>
      <c r="M70" s="29">
        <v>1.89</v>
      </c>
      <c r="N70" s="29">
        <v>1.89</v>
      </c>
      <c r="O70" s="29">
        <v>1.89</v>
      </c>
      <c r="P70" s="29">
        <v>1.89</v>
      </c>
      <c r="Q70" s="29">
        <v>1.89</v>
      </c>
      <c r="R70" s="29">
        <v>1.89</v>
      </c>
      <c r="S70" s="29">
        <v>1.89</v>
      </c>
      <c r="T70" s="29">
        <v>1.89</v>
      </c>
      <c r="U70" s="29">
        <v>1.89</v>
      </c>
      <c r="V70" s="29">
        <v>1.89</v>
      </c>
      <c r="W70" s="29">
        <v>1.89</v>
      </c>
      <c r="X70" s="29">
        <v>1.89</v>
      </c>
      <c r="Y70" s="29">
        <v>1.89</v>
      </c>
      <c r="Z70" s="29">
        <v>1.89</v>
      </c>
      <c r="AA70" s="29">
        <v>1.89</v>
      </c>
      <c r="AB70" s="29">
        <v>1.89</v>
      </c>
      <c r="AC70" s="29">
        <v>1.89</v>
      </c>
      <c r="AD70" s="29">
        <v>1.89</v>
      </c>
      <c r="AE70" s="29">
        <v>1.89</v>
      </c>
      <c r="AF70" s="29">
        <v>1.89</v>
      </c>
      <c r="AG70" s="29">
        <v>1.89</v>
      </c>
      <c r="AH70" s="29">
        <v>5.7</v>
      </c>
      <c r="AI70" s="29">
        <v>7.6</v>
      </c>
    </row>
    <row r="71" spans="1:35" ht="15" x14ac:dyDescent="0.25">
      <c r="A71" s="142" t="s">
        <v>115</v>
      </c>
      <c r="B71" s="136" t="s">
        <v>116</v>
      </c>
      <c r="C71" s="26" t="s">
        <v>67</v>
      </c>
      <c r="D71" s="27">
        <f t="shared" ref="D71:D91" si="8">E71+F71+G71+H71+I71+J71+K71+L71+M71+N71+O71+P71+Q71+R71+S71+T71+U71+V71+W71+X71+Y71+Z71+AA71+AB71+AC71+AD71+AE71+AF71+AG71+AH71+AI71</f>
        <v>9.5000000000000057E-2</v>
      </c>
      <c r="E71" s="42">
        <v>1E-3</v>
      </c>
      <c r="F71" s="42">
        <v>3.0000000000000001E-3</v>
      </c>
      <c r="G71" s="42">
        <v>1E-3</v>
      </c>
      <c r="H71" s="42">
        <v>1E-3</v>
      </c>
      <c r="I71" s="42">
        <v>1E-3</v>
      </c>
      <c r="J71" s="42">
        <v>3.0000000000000001E-3</v>
      </c>
      <c r="K71" s="42">
        <v>3.0000000000000001E-3</v>
      </c>
      <c r="L71" s="42">
        <v>1E-3</v>
      </c>
      <c r="M71" s="42">
        <v>3.0000000000000001E-3</v>
      </c>
      <c r="N71" s="42">
        <v>3.0000000000000001E-3</v>
      </c>
      <c r="O71" s="42">
        <v>3.0000000000000001E-3</v>
      </c>
      <c r="P71" s="42">
        <v>3.0000000000000001E-3</v>
      </c>
      <c r="Q71" s="42">
        <v>4.0000000000000001E-3</v>
      </c>
      <c r="R71" s="42">
        <v>4.0000000000000001E-3</v>
      </c>
      <c r="S71" s="42">
        <v>4.0000000000000001E-3</v>
      </c>
      <c r="T71" s="42">
        <v>4.0000000000000001E-3</v>
      </c>
      <c r="U71" s="42">
        <v>4.0000000000000001E-3</v>
      </c>
      <c r="V71" s="42">
        <v>4.0000000000000001E-3</v>
      </c>
      <c r="W71" s="42">
        <v>4.0000000000000001E-3</v>
      </c>
      <c r="X71" s="42">
        <v>4.0000000000000001E-3</v>
      </c>
      <c r="Y71" s="42">
        <v>4.0000000000000001E-3</v>
      </c>
      <c r="Z71" s="29">
        <v>4.0000000000000001E-3</v>
      </c>
      <c r="AA71" s="42">
        <v>3.0000000000000001E-3</v>
      </c>
      <c r="AB71" s="29">
        <v>4.0000000000000001E-3</v>
      </c>
      <c r="AC71" s="42">
        <v>4.0000000000000001E-3</v>
      </c>
      <c r="AD71" s="42">
        <v>3.0000000000000001E-3</v>
      </c>
      <c r="AE71" s="42">
        <v>3.0000000000000001E-3</v>
      </c>
      <c r="AF71" s="42">
        <v>3.0000000000000001E-3</v>
      </c>
      <c r="AG71" s="42">
        <v>3.0000000000000001E-3</v>
      </c>
      <c r="AH71" s="42">
        <v>3.0000000000000001E-3</v>
      </c>
      <c r="AI71" s="42">
        <v>3.0000000000000001E-3</v>
      </c>
    </row>
    <row r="72" spans="1:35" ht="15" x14ac:dyDescent="0.25">
      <c r="A72" s="143"/>
      <c r="B72" s="137"/>
      <c r="C72" s="26" t="s">
        <v>39</v>
      </c>
      <c r="D72" s="27">
        <f t="shared" si="8"/>
        <v>125.87499999999993</v>
      </c>
      <c r="E72" s="29">
        <v>1.325</v>
      </c>
      <c r="F72" s="29">
        <v>3.9750000000000001</v>
      </c>
      <c r="G72" s="29">
        <v>1.325</v>
      </c>
      <c r="H72" s="29">
        <v>1.325</v>
      </c>
      <c r="I72" s="29">
        <v>1.325</v>
      </c>
      <c r="J72" s="29">
        <v>3.9750000000000001</v>
      </c>
      <c r="K72" s="29">
        <v>3.9750000000000001</v>
      </c>
      <c r="L72" s="29">
        <v>1.325</v>
      </c>
      <c r="M72" s="29">
        <v>3.9750000000000001</v>
      </c>
      <c r="N72" s="29">
        <v>3.9750000000000001</v>
      </c>
      <c r="O72" s="29">
        <v>3.9750000000000001</v>
      </c>
      <c r="P72" s="29">
        <v>3.9750000000000001</v>
      </c>
      <c r="Q72" s="29">
        <v>5.3</v>
      </c>
      <c r="R72" s="29">
        <v>5.3</v>
      </c>
      <c r="S72" s="29">
        <v>5.3</v>
      </c>
      <c r="T72" s="29">
        <v>5.3</v>
      </c>
      <c r="U72" s="29">
        <v>5.3</v>
      </c>
      <c r="V72" s="29">
        <v>5.3</v>
      </c>
      <c r="W72" s="29">
        <v>5.3</v>
      </c>
      <c r="X72" s="29">
        <v>5.3</v>
      </c>
      <c r="Y72" s="29">
        <v>5.3</v>
      </c>
      <c r="Z72" s="29">
        <v>5.3</v>
      </c>
      <c r="AA72" s="29">
        <v>3.9750000000000001</v>
      </c>
      <c r="AB72" s="29">
        <v>5.3</v>
      </c>
      <c r="AC72" s="29">
        <v>5.3</v>
      </c>
      <c r="AD72" s="29">
        <v>3.9750000000000001</v>
      </c>
      <c r="AE72" s="29">
        <v>3.9750000000000001</v>
      </c>
      <c r="AF72" s="29">
        <v>3.9750000000000001</v>
      </c>
      <c r="AG72" s="29">
        <v>3.9750000000000001</v>
      </c>
      <c r="AH72" s="29">
        <v>3.9750000000000001</v>
      </c>
      <c r="AI72" s="29">
        <v>3.9750000000000001</v>
      </c>
    </row>
    <row r="73" spans="1:35" ht="15" x14ac:dyDescent="0.25">
      <c r="A73" s="142" t="s">
        <v>117</v>
      </c>
      <c r="B73" s="136" t="s">
        <v>118</v>
      </c>
      <c r="C73" s="26" t="s">
        <v>67</v>
      </c>
      <c r="D73" s="27">
        <f t="shared" si="8"/>
        <v>7.1000000000000021E-2</v>
      </c>
      <c r="E73" s="29">
        <v>1E-3</v>
      </c>
      <c r="F73" s="29">
        <v>1.2E-2</v>
      </c>
      <c r="G73" s="29">
        <v>1E-3</v>
      </c>
      <c r="H73" s="29">
        <v>1E-3</v>
      </c>
      <c r="I73" s="29">
        <v>1E-3</v>
      </c>
      <c r="J73" s="29">
        <v>1E-3</v>
      </c>
      <c r="K73" s="29">
        <v>1.2E-2</v>
      </c>
      <c r="L73" s="29">
        <v>3.0000000000000001E-3</v>
      </c>
      <c r="M73" s="29">
        <v>4.0000000000000001E-3</v>
      </c>
      <c r="N73" s="29">
        <v>1E-3</v>
      </c>
      <c r="O73" s="29">
        <v>1E-3</v>
      </c>
      <c r="P73" s="29">
        <v>1E-3</v>
      </c>
      <c r="Q73" s="29">
        <v>5.0000000000000001E-3</v>
      </c>
      <c r="R73" s="29">
        <v>2E-3</v>
      </c>
      <c r="S73" s="29">
        <v>2E-3</v>
      </c>
      <c r="T73" s="29">
        <v>2E-3</v>
      </c>
      <c r="U73" s="29">
        <v>1E-3</v>
      </c>
      <c r="V73" s="29">
        <v>1E-3</v>
      </c>
      <c r="W73" s="29">
        <v>1E-3</v>
      </c>
      <c r="X73" s="29">
        <v>1E-3</v>
      </c>
      <c r="Y73" s="29">
        <v>1E-3</v>
      </c>
      <c r="Z73" s="29"/>
      <c r="AA73" s="29">
        <v>1E-3</v>
      </c>
      <c r="AB73" s="29"/>
      <c r="AC73" s="29">
        <v>1E-3</v>
      </c>
      <c r="AD73" s="29">
        <v>1E-3</v>
      </c>
      <c r="AE73" s="29">
        <v>1E-3</v>
      </c>
      <c r="AF73" s="29">
        <v>1E-3</v>
      </c>
      <c r="AG73" s="29">
        <v>1E-3</v>
      </c>
      <c r="AH73" s="29">
        <v>5.0000000000000001E-3</v>
      </c>
      <c r="AI73" s="29">
        <v>5.0000000000000001E-3</v>
      </c>
    </row>
    <row r="74" spans="1:35" ht="15" x14ac:dyDescent="0.25">
      <c r="A74" s="143"/>
      <c r="B74" s="137"/>
      <c r="C74" s="26" t="s">
        <v>39</v>
      </c>
      <c r="D74" s="27">
        <f t="shared" si="8"/>
        <v>82.100000000000009</v>
      </c>
      <c r="E74" s="29">
        <v>1.1599999999999999</v>
      </c>
      <c r="F74" s="29">
        <v>13.875999999999999</v>
      </c>
      <c r="G74" s="29">
        <v>1.1599999999999999</v>
      </c>
      <c r="H74" s="29">
        <v>1.1599999999999999</v>
      </c>
      <c r="I74" s="29">
        <v>1.1599999999999999</v>
      </c>
      <c r="J74" s="29">
        <v>1.1559999999999999</v>
      </c>
      <c r="K74" s="29">
        <v>13.875999999999999</v>
      </c>
      <c r="L74" s="29">
        <v>3.468</v>
      </c>
      <c r="M74" s="29">
        <v>4.6239999999999997</v>
      </c>
      <c r="N74" s="29">
        <v>1.1559999999999999</v>
      </c>
      <c r="O74" s="29">
        <v>1.1559999999999999</v>
      </c>
      <c r="P74" s="29">
        <v>1.1559999999999999</v>
      </c>
      <c r="Q74" s="29">
        <v>5.78</v>
      </c>
      <c r="R74" s="29">
        <v>2.3119999999999998</v>
      </c>
      <c r="S74" s="29">
        <v>2.3119999999999998</v>
      </c>
      <c r="T74" s="29">
        <v>2.3119999999999998</v>
      </c>
      <c r="U74" s="29">
        <v>1.1559999999999999</v>
      </c>
      <c r="V74" s="29">
        <v>1.1559999999999999</v>
      </c>
      <c r="W74" s="29">
        <v>1.1559999999999999</v>
      </c>
      <c r="X74" s="29">
        <v>1.1559999999999999</v>
      </c>
      <c r="Y74" s="29">
        <v>1.1559999999999999</v>
      </c>
      <c r="Z74" s="29"/>
      <c r="AA74" s="29">
        <v>1.1559999999999999</v>
      </c>
      <c r="AB74" s="29"/>
      <c r="AC74" s="29">
        <v>1.1559999999999999</v>
      </c>
      <c r="AD74" s="29">
        <v>1.1559999999999999</v>
      </c>
      <c r="AE74" s="29">
        <v>1.1559999999999999</v>
      </c>
      <c r="AF74" s="29">
        <v>1.1559999999999999</v>
      </c>
      <c r="AG74" s="29">
        <v>1.1559999999999999</v>
      </c>
      <c r="AH74" s="29">
        <v>5.78</v>
      </c>
      <c r="AI74" s="29">
        <v>5.78</v>
      </c>
    </row>
    <row r="75" spans="1:35" ht="15" x14ac:dyDescent="0.25">
      <c r="A75" s="142" t="s">
        <v>119</v>
      </c>
      <c r="B75" s="136" t="s">
        <v>120</v>
      </c>
      <c r="C75" s="26" t="s">
        <v>67</v>
      </c>
      <c r="D75" s="27">
        <f t="shared" si="8"/>
        <v>6.3000000000000028E-2</v>
      </c>
      <c r="E75" s="29">
        <v>2E-3</v>
      </c>
      <c r="F75" s="29">
        <v>1.0999999999999999E-2</v>
      </c>
      <c r="G75" s="29">
        <v>2E-3</v>
      </c>
      <c r="H75" s="29">
        <v>2E-3</v>
      </c>
      <c r="I75" s="29">
        <v>1E-3</v>
      </c>
      <c r="J75" s="29">
        <v>1E-3</v>
      </c>
      <c r="K75" s="29">
        <v>1.0999999999999999E-2</v>
      </c>
      <c r="L75" s="29">
        <v>2E-3</v>
      </c>
      <c r="M75" s="29">
        <v>1E-3</v>
      </c>
      <c r="N75" s="29">
        <v>1E-3</v>
      </c>
      <c r="O75" s="29">
        <v>1E-3</v>
      </c>
      <c r="P75" s="29">
        <v>2E-3</v>
      </c>
      <c r="Q75" s="29">
        <v>4.0000000000000001E-3</v>
      </c>
      <c r="R75" s="29">
        <v>1E-3</v>
      </c>
      <c r="S75" s="29">
        <v>1E-3</v>
      </c>
      <c r="T75" s="29">
        <v>1E-3</v>
      </c>
      <c r="U75" s="29">
        <v>1E-3</v>
      </c>
      <c r="V75" s="29">
        <v>1E-3</v>
      </c>
      <c r="W75" s="29">
        <v>1E-3</v>
      </c>
      <c r="X75" s="29">
        <v>1E-3</v>
      </c>
      <c r="Y75" s="29">
        <v>1E-3</v>
      </c>
      <c r="Z75" s="29">
        <v>1E-3</v>
      </c>
      <c r="AA75" s="29">
        <v>1E-3</v>
      </c>
      <c r="AB75" s="29">
        <v>1E-3</v>
      </c>
      <c r="AC75" s="29">
        <v>1E-3</v>
      </c>
      <c r="AD75" s="29">
        <v>1E-3</v>
      </c>
      <c r="AE75" s="29">
        <v>1E-3</v>
      </c>
      <c r="AF75" s="29">
        <v>1E-3</v>
      </c>
      <c r="AG75" s="29">
        <v>1E-3</v>
      </c>
      <c r="AH75" s="29">
        <v>3.0000000000000001E-3</v>
      </c>
      <c r="AI75" s="29">
        <v>3.0000000000000001E-3</v>
      </c>
    </row>
    <row r="76" spans="1:35" ht="15.75" customHeight="1" thickBot="1" x14ac:dyDescent="0.3">
      <c r="A76" s="154"/>
      <c r="B76" s="180"/>
      <c r="C76" s="45" t="s">
        <v>39</v>
      </c>
      <c r="D76" s="36">
        <f t="shared" si="8"/>
        <v>87.69599999999997</v>
      </c>
      <c r="E76" s="88">
        <v>2.7839999999999998</v>
      </c>
      <c r="F76" s="88">
        <v>15.311999999999999</v>
      </c>
      <c r="G76" s="88">
        <v>2.7839999999999998</v>
      </c>
      <c r="H76" s="88">
        <v>2.7839999999999998</v>
      </c>
      <c r="I76" s="88">
        <v>1.3919999999999999</v>
      </c>
      <c r="J76" s="88">
        <v>1.3919999999999999</v>
      </c>
      <c r="K76" s="88">
        <v>15.311999999999999</v>
      </c>
      <c r="L76" s="88">
        <v>2.7839999999999998</v>
      </c>
      <c r="M76" s="88">
        <v>1.3919999999999999</v>
      </c>
      <c r="N76" s="88">
        <v>1.3919999999999999</v>
      </c>
      <c r="O76" s="88">
        <v>1.3919999999999999</v>
      </c>
      <c r="P76" s="88">
        <v>2.7839999999999998</v>
      </c>
      <c r="Q76" s="88">
        <v>5.5679999999999996</v>
      </c>
      <c r="R76" s="88">
        <v>1.3919999999999999</v>
      </c>
      <c r="S76" s="88">
        <v>1.3919999999999999</v>
      </c>
      <c r="T76" s="88">
        <v>1.3919999999999999</v>
      </c>
      <c r="U76" s="88">
        <v>1.3919999999999999</v>
      </c>
      <c r="V76" s="88">
        <v>1.3919999999999999</v>
      </c>
      <c r="W76" s="88">
        <v>1.3919999999999999</v>
      </c>
      <c r="X76" s="88">
        <v>1.3919999999999999</v>
      </c>
      <c r="Y76" s="88">
        <v>1.3919999999999999</v>
      </c>
      <c r="Z76" s="88">
        <v>1.3919999999999999</v>
      </c>
      <c r="AA76" s="88">
        <v>1.3919999999999999</v>
      </c>
      <c r="AB76" s="88">
        <v>1.3919999999999999</v>
      </c>
      <c r="AC76" s="88">
        <v>1.3919999999999999</v>
      </c>
      <c r="AD76" s="88">
        <v>1.3919999999999999</v>
      </c>
      <c r="AE76" s="88">
        <v>1.3919999999999999</v>
      </c>
      <c r="AF76" s="88">
        <v>1.3919999999999999</v>
      </c>
      <c r="AG76" s="88">
        <v>1.3919999999999999</v>
      </c>
      <c r="AH76" s="88">
        <v>4.1760000000000002</v>
      </c>
      <c r="AI76" s="88">
        <v>4.1760000000000002</v>
      </c>
    </row>
    <row r="77" spans="1:35" ht="15" x14ac:dyDescent="0.25">
      <c r="A77" s="153" t="s">
        <v>121</v>
      </c>
      <c r="B77" s="161" t="s">
        <v>122</v>
      </c>
      <c r="C77" s="46" t="s">
        <v>62</v>
      </c>
      <c r="D77" s="16">
        <f t="shared" si="8"/>
        <v>26</v>
      </c>
      <c r="E77" s="39">
        <v>0</v>
      </c>
      <c r="F77" s="39">
        <v>5</v>
      </c>
      <c r="G77" s="39"/>
      <c r="H77" s="39"/>
      <c r="I77" s="39"/>
      <c r="J77" s="39">
        <v>3</v>
      </c>
      <c r="K77" s="39">
        <v>5</v>
      </c>
      <c r="L77" s="39"/>
      <c r="M77" s="39">
        <v>2</v>
      </c>
      <c r="N77" s="39">
        <v>2</v>
      </c>
      <c r="O77" s="39"/>
      <c r="P77" s="39"/>
      <c r="Q77" s="41">
        <v>2</v>
      </c>
      <c r="R77" s="41"/>
      <c r="S77" s="41"/>
      <c r="T77" s="41">
        <v>2</v>
      </c>
      <c r="U77" s="41"/>
      <c r="V77" s="41"/>
      <c r="W77" s="41"/>
      <c r="X77" s="41"/>
      <c r="Y77" s="41"/>
      <c r="Z77" s="39"/>
      <c r="AA77" s="39"/>
      <c r="AB77" s="39"/>
      <c r="AC77" s="41">
        <v>1</v>
      </c>
      <c r="AD77" s="41"/>
      <c r="AE77" s="41"/>
      <c r="AF77" s="41"/>
      <c r="AG77" s="41"/>
      <c r="AH77" s="39">
        <v>2</v>
      </c>
      <c r="AI77" s="39">
        <v>2</v>
      </c>
    </row>
    <row r="78" spans="1:35" ht="15.75" thickBot="1" x14ac:dyDescent="0.3">
      <c r="A78" s="154"/>
      <c r="B78" s="162"/>
      <c r="C78" s="48" t="s">
        <v>39</v>
      </c>
      <c r="D78" s="36">
        <f t="shared" si="8"/>
        <v>203.93500000000003</v>
      </c>
      <c r="E78" s="51">
        <v>0</v>
      </c>
      <c r="F78" s="50">
        <v>44.984999999999999</v>
      </c>
      <c r="G78" s="50"/>
      <c r="H78" s="50"/>
      <c r="I78" s="51"/>
      <c r="J78" s="50">
        <v>22.190999999999999</v>
      </c>
      <c r="K78" s="50">
        <v>40.645000000000003</v>
      </c>
      <c r="L78" s="51"/>
      <c r="M78" s="50">
        <v>14.794</v>
      </c>
      <c r="N78" s="50">
        <v>14.794</v>
      </c>
      <c r="O78" s="50"/>
      <c r="P78" s="50"/>
      <c r="Q78" s="50">
        <v>14.794</v>
      </c>
      <c r="R78" s="50"/>
      <c r="S78" s="50"/>
      <c r="T78" s="50">
        <v>14.794</v>
      </c>
      <c r="U78" s="50"/>
      <c r="V78" s="50"/>
      <c r="W78" s="50"/>
      <c r="X78" s="50"/>
      <c r="Y78" s="50"/>
      <c r="Z78" s="50"/>
      <c r="AA78" s="50"/>
      <c r="AB78" s="50"/>
      <c r="AC78" s="50">
        <v>7.35</v>
      </c>
      <c r="AD78" s="50"/>
      <c r="AE78" s="50"/>
      <c r="AF78" s="50"/>
      <c r="AG78" s="50"/>
      <c r="AH78" s="50">
        <v>14.794</v>
      </c>
      <c r="AI78" s="50">
        <v>14.794</v>
      </c>
    </row>
    <row r="79" spans="1:35" ht="15" x14ac:dyDescent="0.25">
      <c r="A79" s="153" t="s">
        <v>123</v>
      </c>
      <c r="B79" s="164" t="s">
        <v>124</v>
      </c>
      <c r="C79" s="52" t="s">
        <v>62</v>
      </c>
      <c r="D79" s="16">
        <f t="shared" si="8"/>
        <v>511</v>
      </c>
      <c r="E79" s="62">
        <v>8</v>
      </c>
      <c r="F79" s="62">
        <v>25</v>
      </c>
      <c r="G79" s="62">
        <v>12</v>
      </c>
      <c r="H79" s="62">
        <v>12</v>
      </c>
      <c r="I79" s="62">
        <v>10</v>
      </c>
      <c r="J79" s="62">
        <v>10</v>
      </c>
      <c r="K79" s="62">
        <v>25</v>
      </c>
      <c r="L79" s="62">
        <v>10</v>
      </c>
      <c r="M79" s="62">
        <v>10</v>
      </c>
      <c r="N79" s="62">
        <v>10</v>
      </c>
      <c r="O79" s="62">
        <v>15</v>
      </c>
      <c r="P79" s="62">
        <v>15</v>
      </c>
      <c r="Q79" s="62">
        <v>15</v>
      </c>
      <c r="R79" s="62">
        <v>15</v>
      </c>
      <c r="S79" s="62">
        <v>15</v>
      </c>
      <c r="T79" s="62">
        <v>15</v>
      </c>
      <c r="U79" s="62">
        <v>15</v>
      </c>
      <c r="V79" s="62">
        <v>12</v>
      </c>
      <c r="W79" s="62">
        <v>20</v>
      </c>
      <c r="X79" s="62">
        <v>10</v>
      </c>
      <c r="Y79" s="62">
        <v>15</v>
      </c>
      <c r="Z79" s="62">
        <v>46</v>
      </c>
      <c r="AA79" s="62">
        <v>15</v>
      </c>
      <c r="AB79" s="62">
        <v>46</v>
      </c>
      <c r="AC79" s="62">
        <v>10</v>
      </c>
      <c r="AD79" s="62">
        <v>15</v>
      </c>
      <c r="AE79" s="62">
        <v>15</v>
      </c>
      <c r="AF79" s="62">
        <v>15</v>
      </c>
      <c r="AG79" s="62">
        <v>15</v>
      </c>
      <c r="AH79" s="62">
        <v>20</v>
      </c>
      <c r="AI79" s="62">
        <v>20</v>
      </c>
    </row>
    <row r="80" spans="1:35" ht="15.75" thickBot="1" x14ac:dyDescent="0.3">
      <c r="A80" s="154"/>
      <c r="B80" s="174"/>
      <c r="C80" s="45" t="s">
        <v>39</v>
      </c>
      <c r="D80" s="36">
        <f t="shared" si="8"/>
        <v>608.39600000000019</v>
      </c>
      <c r="E80" s="50">
        <v>9.5250000000000004</v>
      </c>
      <c r="F80" s="50">
        <v>29.765000000000001</v>
      </c>
      <c r="G80" s="50">
        <v>14.286</v>
      </c>
      <c r="H80" s="50">
        <v>14.286</v>
      </c>
      <c r="I80" s="50">
        <v>11.904999999999999</v>
      </c>
      <c r="J80" s="50">
        <v>11.904999999999999</v>
      </c>
      <c r="K80" s="50">
        <v>29.765000000000001</v>
      </c>
      <c r="L80" s="50">
        <v>11.904999999999999</v>
      </c>
      <c r="M80" s="50">
        <v>11.904999999999999</v>
      </c>
      <c r="N80" s="50">
        <v>11.904999999999999</v>
      </c>
      <c r="O80" s="50">
        <v>17.86</v>
      </c>
      <c r="P80" s="50">
        <v>17.86</v>
      </c>
      <c r="Q80" s="50">
        <v>17.86</v>
      </c>
      <c r="R80" s="50">
        <v>17.86</v>
      </c>
      <c r="S80" s="50">
        <v>17.86</v>
      </c>
      <c r="T80" s="50">
        <v>17.86</v>
      </c>
      <c r="U80" s="50">
        <v>17.86</v>
      </c>
      <c r="V80" s="50">
        <v>14.286</v>
      </c>
      <c r="W80" s="50">
        <v>23.812000000000001</v>
      </c>
      <c r="X80" s="50">
        <v>11.904999999999999</v>
      </c>
      <c r="Y80" s="50">
        <v>17.86</v>
      </c>
      <c r="Z80" s="50">
        <v>54.765999999999998</v>
      </c>
      <c r="AA80" s="50">
        <v>17.86</v>
      </c>
      <c r="AB80" s="50">
        <v>54.765999999999998</v>
      </c>
      <c r="AC80" s="50">
        <v>11.904999999999999</v>
      </c>
      <c r="AD80" s="50">
        <v>17.86</v>
      </c>
      <c r="AE80" s="50">
        <v>17.86</v>
      </c>
      <c r="AF80" s="50">
        <v>17.86</v>
      </c>
      <c r="AG80" s="50">
        <v>17.86</v>
      </c>
      <c r="AH80" s="50">
        <v>23.812000000000001</v>
      </c>
      <c r="AI80" s="50">
        <v>23.812000000000001</v>
      </c>
    </row>
    <row r="81" spans="1:36" s="24" customFormat="1" ht="15.75" thickBot="1" x14ac:dyDescent="0.3">
      <c r="A81" s="89" t="s">
        <v>125</v>
      </c>
      <c r="B81" s="90" t="s">
        <v>126</v>
      </c>
      <c r="C81" s="91" t="s">
        <v>39</v>
      </c>
      <c r="D81" s="80">
        <f t="shared" si="8"/>
        <v>695.75600000000009</v>
      </c>
      <c r="E81" s="81">
        <f t="shared" ref="E81:AI81" si="9">E83+E85+E87</f>
        <v>8.2219999999999995</v>
      </c>
      <c r="F81" s="81">
        <f t="shared" si="9"/>
        <v>28.480999999999998</v>
      </c>
      <c r="G81" s="81">
        <f t="shared" si="9"/>
        <v>7.8359999999999994</v>
      </c>
      <c r="H81" s="81">
        <f t="shared" si="9"/>
        <v>7.8359999999999994</v>
      </c>
      <c r="I81" s="81">
        <f t="shared" si="9"/>
        <v>8.7199999999999989</v>
      </c>
      <c r="J81" s="81">
        <f t="shared" si="9"/>
        <v>32.515999999999998</v>
      </c>
      <c r="K81" s="81">
        <f t="shared" si="9"/>
        <v>26.551000000000002</v>
      </c>
      <c r="L81" s="81">
        <f t="shared" si="9"/>
        <v>11.236000000000001</v>
      </c>
      <c r="M81" s="81">
        <f t="shared" si="9"/>
        <v>7.8359999999999994</v>
      </c>
      <c r="N81" s="81">
        <f t="shared" si="9"/>
        <v>16.901</v>
      </c>
      <c r="O81" s="81">
        <f t="shared" si="9"/>
        <v>7.8359999999999994</v>
      </c>
      <c r="P81" s="81">
        <f t="shared" si="9"/>
        <v>22.567</v>
      </c>
      <c r="Q81" s="72">
        <f t="shared" si="9"/>
        <v>7.8359999999999994</v>
      </c>
      <c r="R81" s="72">
        <f t="shared" si="9"/>
        <v>13.501999999999999</v>
      </c>
      <c r="S81" s="72">
        <f t="shared" si="9"/>
        <v>21.434000000000001</v>
      </c>
      <c r="T81" s="72">
        <f t="shared" si="9"/>
        <v>37.048000000000002</v>
      </c>
      <c r="U81" s="72">
        <f t="shared" si="9"/>
        <v>13.501999999999999</v>
      </c>
      <c r="V81" s="72">
        <f t="shared" si="9"/>
        <v>37.048000000000002</v>
      </c>
      <c r="W81" s="72">
        <f t="shared" si="9"/>
        <v>21.434000000000001</v>
      </c>
      <c r="X81" s="72">
        <f t="shared" si="9"/>
        <v>7.8359999999999994</v>
      </c>
      <c r="Y81" s="72">
        <f t="shared" si="9"/>
        <v>8.9689999999999994</v>
      </c>
      <c r="Z81" s="81">
        <f>Z83+Z85+Z87</f>
        <v>81.488</v>
      </c>
      <c r="AA81" s="81">
        <f>AA83+AA85+AA87</f>
        <v>16.901</v>
      </c>
      <c r="AB81" s="81">
        <f>AB83+AB85+AB87</f>
        <v>45.228999999999999</v>
      </c>
      <c r="AC81" s="81">
        <f>AC83+AC85+AC87</f>
        <v>16.901</v>
      </c>
      <c r="AD81" s="72">
        <f t="shared" si="9"/>
        <v>21.434000000000001</v>
      </c>
      <c r="AE81" s="72">
        <f t="shared" si="9"/>
        <v>21.434000000000001</v>
      </c>
      <c r="AF81" s="72">
        <f t="shared" si="9"/>
        <v>19.166999999999998</v>
      </c>
      <c r="AG81" s="72">
        <f t="shared" si="9"/>
        <v>45.228999999999999</v>
      </c>
      <c r="AH81" s="81">
        <f t="shared" si="9"/>
        <v>51.143000000000001</v>
      </c>
      <c r="AI81" s="81">
        <f t="shared" si="9"/>
        <v>21.683</v>
      </c>
    </row>
    <row r="82" spans="1:36" s="24" customFormat="1" ht="15" x14ac:dyDescent="0.25">
      <c r="A82" s="181">
        <v>25</v>
      </c>
      <c r="B82" s="189" t="s">
        <v>127</v>
      </c>
      <c r="C82" s="92" t="s">
        <v>67</v>
      </c>
      <c r="D82" s="53">
        <f t="shared" si="8"/>
        <v>0.19800000000000012</v>
      </c>
      <c r="E82" s="54">
        <v>3.0000000000000001E-3</v>
      </c>
      <c r="F82" s="54">
        <v>7.0000000000000001E-3</v>
      </c>
      <c r="G82" s="54">
        <v>6.0000000000000001E-3</v>
      </c>
      <c r="H82" s="54">
        <v>6.0000000000000001E-3</v>
      </c>
      <c r="I82" s="54">
        <v>5.0000000000000001E-3</v>
      </c>
      <c r="J82" s="54">
        <v>5.0000000000000001E-3</v>
      </c>
      <c r="K82" s="54">
        <v>2.1999999999999999E-2</v>
      </c>
      <c r="L82" s="54">
        <v>6.0000000000000001E-3</v>
      </c>
      <c r="M82" s="54">
        <v>6.0000000000000001E-3</v>
      </c>
      <c r="N82" s="54">
        <v>6.0000000000000001E-3</v>
      </c>
      <c r="O82" s="54">
        <v>6.0000000000000001E-3</v>
      </c>
      <c r="P82" s="54">
        <v>6.0000000000000001E-3</v>
      </c>
      <c r="Q82" s="54">
        <v>6.0000000000000001E-3</v>
      </c>
      <c r="R82" s="54">
        <v>6.0000000000000001E-3</v>
      </c>
      <c r="S82" s="54">
        <v>6.0000000000000001E-3</v>
      </c>
      <c r="T82" s="54">
        <v>5.0000000000000001E-3</v>
      </c>
      <c r="U82" s="54">
        <v>6.0000000000000001E-3</v>
      </c>
      <c r="V82" s="54">
        <v>5.0000000000000001E-3</v>
      </c>
      <c r="W82" s="54">
        <v>6.0000000000000001E-3</v>
      </c>
      <c r="X82" s="54">
        <v>6.0000000000000001E-3</v>
      </c>
      <c r="Y82" s="54">
        <v>6.0000000000000001E-3</v>
      </c>
      <c r="Z82" s="54">
        <v>6.0000000000000001E-3</v>
      </c>
      <c r="AA82" s="54">
        <v>6.0000000000000001E-3</v>
      </c>
      <c r="AB82" s="54">
        <v>6.0000000000000001E-3</v>
      </c>
      <c r="AC82" s="54">
        <v>6.0000000000000001E-3</v>
      </c>
      <c r="AD82" s="54">
        <v>6.0000000000000001E-3</v>
      </c>
      <c r="AE82" s="54">
        <v>6.0000000000000001E-3</v>
      </c>
      <c r="AF82" s="54">
        <v>6.0000000000000001E-3</v>
      </c>
      <c r="AG82" s="54">
        <v>6.0000000000000001E-3</v>
      </c>
      <c r="AH82" s="54">
        <v>7.0000000000000001E-3</v>
      </c>
      <c r="AI82" s="54">
        <v>7.0000000000000001E-3</v>
      </c>
    </row>
    <row r="83" spans="1:36" s="24" customFormat="1" ht="15.75" thickBot="1" x14ac:dyDescent="0.3">
      <c r="A83" s="182"/>
      <c r="B83" s="190"/>
      <c r="C83" s="93" t="s">
        <v>39</v>
      </c>
      <c r="D83" s="36">
        <f t="shared" si="8"/>
        <v>49.302000000000007</v>
      </c>
      <c r="E83" s="49">
        <v>0.747</v>
      </c>
      <c r="F83" s="49">
        <v>1.7430000000000001</v>
      </c>
      <c r="G83" s="49">
        <v>1.494</v>
      </c>
      <c r="H83" s="49">
        <v>1.494</v>
      </c>
      <c r="I83" s="49">
        <v>1.2450000000000001</v>
      </c>
      <c r="J83" s="49">
        <v>1.2450000000000001</v>
      </c>
      <c r="K83" s="49">
        <v>5.4779999999999998</v>
      </c>
      <c r="L83" s="49">
        <v>1.494</v>
      </c>
      <c r="M83" s="49">
        <v>1.494</v>
      </c>
      <c r="N83" s="49">
        <v>1.494</v>
      </c>
      <c r="O83" s="49">
        <v>1.494</v>
      </c>
      <c r="P83" s="49">
        <v>1.494</v>
      </c>
      <c r="Q83" s="49">
        <v>1.494</v>
      </c>
      <c r="R83" s="49">
        <v>1.494</v>
      </c>
      <c r="S83" s="49">
        <v>1.494</v>
      </c>
      <c r="T83" s="49">
        <v>1.2450000000000001</v>
      </c>
      <c r="U83" s="49">
        <v>1.494</v>
      </c>
      <c r="V83" s="49">
        <v>1.2450000000000001</v>
      </c>
      <c r="W83" s="49">
        <v>1.494</v>
      </c>
      <c r="X83" s="49">
        <v>1.494</v>
      </c>
      <c r="Y83" s="49">
        <v>1.494</v>
      </c>
      <c r="Z83" s="49">
        <v>1.494</v>
      </c>
      <c r="AA83" s="49">
        <v>1.494</v>
      </c>
      <c r="AB83" s="49">
        <v>1.494</v>
      </c>
      <c r="AC83" s="49">
        <v>1.494</v>
      </c>
      <c r="AD83" s="49">
        <v>1.494</v>
      </c>
      <c r="AE83" s="49">
        <v>1.494</v>
      </c>
      <c r="AF83" s="49">
        <v>1.494</v>
      </c>
      <c r="AG83" s="49">
        <v>1.494</v>
      </c>
      <c r="AH83" s="49">
        <v>1.7430000000000001</v>
      </c>
      <c r="AI83" s="49">
        <v>1.7430000000000001</v>
      </c>
    </row>
    <row r="84" spans="1:36" s="24" customFormat="1" ht="15" customHeight="1" x14ac:dyDescent="0.25">
      <c r="A84" s="181">
        <v>26</v>
      </c>
      <c r="B84" s="183" t="s">
        <v>128</v>
      </c>
      <c r="C84" s="94" t="s">
        <v>62</v>
      </c>
      <c r="D84" s="16">
        <f t="shared" si="8"/>
        <v>459</v>
      </c>
      <c r="E84" s="39">
        <v>3</v>
      </c>
      <c r="F84" s="39">
        <v>20</v>
      </c>
      <c r="G84" s="39">
        <v>2</v>
      </c>
      <c r="H84" s="39">
        <v>2</v>
      </c>
      <c r="I84" s="39">
        <v>3</v>
      </c>
      <c r="J84" s="39">
        <v>24</v>
      </c>
      <c r="K84" s="39">
        <v>15</v>
      </c>
      <c r="L84" s="39">
        <v>5</v>
      </c>
      <c r="M84" s="39">
        <v>2</v>
      </c>
      <c r="N84" s="39">
        <v>10</v>
      </c>
      <c r="O84" s="39">
        <v>2</v>
      </c>
      <c r="P84" s="39">
        <v>15</v>
      </c>
      <c r="Q84" s="41">
        <v>2</v>
      </c>
      <c r="R84" s="41">
        <v>7</v>
      </c>
      <c r="S84" s="41">
        <v>14</v>
      </c>
      <c r="T84" s="41">
        <v>28</v>
      </c>
      <c r="U84" s="41">
        <v>7</v>
      </c>
      <c r="V84" s="41">
        <v>28</v>
      </c>
      <c r="W84" s="41">
        <v>14</v>
      </c>
      <c r="X84" s="41">
        <v>2</v>
      </c>
      <c r="Y84" s="41">
        <v>3</v>
      </c>
      <c r="Z84" s="39">
        <v>67</v>
      </c>
      <c r="AA84" s="39">
        <v>10</v>
      </c>
      <c r="AB84" s="39">
        <v>35</v>
      </c>
      <c r="AC84" s="39">
        <v>10</v>
      </c>
      <c r="AD84" s="41">
        <v>14</v>
      </c>
      <c r="AE84" s="41">
        <v>14</v>
      </c>
      <c r="AF84" s="41">
        <v>12</v>
      </c>
      <c r="AG84" s="41">
        <v>35</v>
      </c>
      <c r="AH84" s="39">
        <v>40</v>
      </c>
      <c r="AI84" s="39">
        <v>14</v>
      </c>
    </row>
    <row r="85" spans="1:36" s="24" customFormat="1" ht="15.75" thickBot="1" x14ac:dyDescent="0.3">
      <c r="A85" s="182"/>
      <c r="B85" s="184"/>
      <c r="C85" s="95" t="s">
        <v>39</v>
      </c>
      <c r="D85" s="36">
        <f t="shared" si="8"/>
        <v>520.09799999999996</v>
      </c>
      <c r="E85" s="50">
        <v>3.399</v>
      </c>
      <c r="F85" s="50">
        <v>22.661999999999999</v>
      </c>
      <c r="G85" s="50">
        <v>2.266</v>
      </c>
      <c r="H85" s="50">
        <v>2.266</v>
      </c>
      <c r="I85" s="50">
        <v>3.399</v>
      </c>
      <c r="J85" s="50">
        <v>27.195</v>
      </c>
      <c r="K85" s="50">
        <v>16.997</v>
      </c>
      <c r="L85" s="50">
        <v>5.6660000000000004</v>
      </c>
      <c r="M85" s="50">
        <v>2.266</v>
      </c>
      <c r="N85" s="50">
        <v>11.331</v>
      </c>
      <c r="O85" s="50">
        <v>2.266</v>
      </c>
      <c r="P85" s="50">
        <v>16.997</v>
      </c>
      <c r="Q85" s="50">
        <v>2.266</v>
      </c>
      <c r="R85" s="50">
        <v>7.9320000000000004</v>
      </c>
      <c r="S85" s="50">
        <v>15.864000000000001</v>
      </c>
      <c r="T85" s="50">
        <v>31.727</v>
      </c>
      <c r="U85" s="50">
        <v>7.9320000000000004</v>
      </c>
      <c r="V85" s="50">
        <v>31.727</v>
      </c>
      <c r="W85" s="50">
        <v>15.864000000000001</v>
      </c>
      <c r="X85" s="50">
        <v>2.266</v>
      </c>
      <c r="Y85" s="50">
        <v>3.399</v>
      </c>
      <c r="Z85" s="50">
        <v>75.918000000000006</v>
      </c>
      <c r="AA85" s="50">
        <v>11.331</v>
      </c>
      <c r="AB85" s="50">
        <v>39.658999999999999</v>
      </c>
      <c r="AC85" s="50">
        <v>11.331</v>
      </c>
      <c r="AD85" s="50">
        <v>15.864000000000001</v>
      </c>
      <c r="AE85" s="50">
        <v>15.864000000000001</v>
      </c>
      <c r="AF85" s="29">
        <v>13.597</v>
      </c>
      <c r="AG85" s="50">
        <v>39.658999999999999</v>
      </c>
      <c r="AH85" s="50">
        <v>45.323999999999998</v>
      </c>
      <c r="AI85" s="50">
        <v>15.864000000000001</v>
      </c>
    </row>
    <row r="86" spans="1:36" s="24" customFormat="1" ht="15" x14ac:dyDescent="0.25">
      <c r="A86" s="185" t="s">
        <v>129</v>
      </c>
      <c r="B86" s="187" t="s">
        <v>130</v>
      </c>
      <c r="C86" s="92" t="s">
        <v>62</v>
      </c>
      <c r="D86" s="16">
        <f t="shared" si="8"/>
        <v>31</v>
      </c>
      <c r="E86" s="39">
        <v>1</v>
      </c>
      <c r="F86" s="39">
        <v>1</v>
      </c>
      <c r="G86" s="39">
        <v>1</v>
      </c>
      <c r="H86" s="39">
        <v>1</v>
      </c>
      <c r="I86" s="39">
        <v>1</v>
      </c>
      <c r="J86" s="39">
        <v>1</v>
      </c>
      <c r="K86" s="39">
        <v>1</v>
      </c>
      <c r="L86" s="39">
        <v>1</v>
      </c>
      <c r="M86" s="39">
        <v>1</v>
      </c>
      <c r="N86" s="39">
        <v>1</v>
      </c>
      <c r="O86" s="39">
        <v>1</v>
      </c>
      <c r="P86" s="39">
        <v>1</v>
      </c>
      <c r="Q86" s="39">
        <v>1</v>
      </c>
      <c r="R86" s="39">
        <v>1</v>
      </c>
      <c r="S86" s="39">
        <v>1</v>
      </c>
      <c r="T86" s="39">
        <v>1</v>
      </c>
      <c r="U86" s="39">
        <v>1</v>
      </c>
      <c r="V86" s="39">
        <v>1</v>
      </c>
      <c r="W86" s="39">
        <v>1</v>
      </c>
      <c r="X86" s="39">
        <v>1</v>
      </c>
      <c r="Y86" s="39">
        <v>1</v>
      </c>
      <c r="Z86" s="39">
        <v>1</v>
      </c>
      <c r="AA86" s="39">
        <v>1</v>
      </c>
      <c r="AB86" s="39">
        <v>1</v>
      </c>
      <c r="AC86" s="39">
        <v>1</v>
      </c>
      <c r="AD86" s="39">
        <v>1</v>
      </c>
      <c r="AE86" s="39">
        <v>1</v>
      </c>
      <c r="AF86" s="39">
        <v>1</v>
      </c>
      <c r="AG86" s="39">
        <v>1</v>
      </c>
      <c r="AH86" s="39">
        <v>1</v>
      </c>
      <c r="AI86" s="39">
        <v>1</v>
      </c>
      <c r="AJ86" s="39"/>
    </row>
    <row r="87" spans="1:36" s="24" customFormat="1" ht="15.75" thickBot="1" x14ac:dyDescent="0.3">
      <c r="A87" s="186"/>
      <c r="B87" s="188"/>
      <c r="C87" s="93" t="s">
        <v>39</v>
      </c>
      <c r="D87" s="36">
        <f t="shared" si="8"/>
        <v>126.3559999999999</v>
      </c>
      <c r="E87" s="50">
        <v>4.0759999999999996</v>
      </c>
      <c r="F87" s="50">
        <v>4.0759999999999996</v>
      </c>
      <c r="G87" s="50">
        <v>4.0759999999999996</v>
      </c>
      <c r="H87" s="50">
        <v>4.0759999999999996</v>
      </c>
      <c r="I87" s="50">
        <v>4.0759999999999996</v>
      </c>
      <c r="J87" s="50">
        <v>4.0759999999999996</v>
      </c>
      <c r="K87" s="50">
        <v>4.0759999999999996</v>
      </c>
      <c r="L87" s="50">
        <v>4.0759999999999996</v>
      </c>
      <c r="M87" s="50">
        <v>4.0759999999999996</v>
      </c>
      <c r="N87" s="50">
        <v>4.0759999999999996</v>
      </c>
      <c r="O87" s="50">
        <v>4.0759999999999996</v>
      </c>
      <c r="P87" s="50">
        <v>4.0759999999999996</v>
      </c>
      <c r="Q87" s="50">
        <v>4.0759999999999996</v>
      </c>
      <c r="R87" s="50">
        <v>4.0759999999999996</v>
      </c>
      <c r="S87" s="50">
        <v>4.0759999999999996</v>
      </c>
      <c r="T87" s="50">
        <v>4.0759999999999996</v>
      </c>
      <c r="U87" s="50">
        <v>4.0759999999999996</v>
      </c>
      <c r="V87" s="50">
        <v>4.0759999999999996</v>
      </c>
      <c r="W87" s="50">
        <v>4.0759999999999996</v>
      </c>
      <c r="X87" s="50">
        <v>4.0759999999999996</v>
      </c>
      <c r="Y87" s="50">
        <v>4.0759999999999996</v>
      </c>
      <c r="Z87" s="50">
        <v>4.0759999999999996</v>
      </c>
      <c r="AA87" s="50">
        <v>4.0759999999999996</v>
      </c>
      <c r="AB87" s="50">
        <v>4.0759999999999996</v>
      </c>
      <c r="AC87" s="50">
        <v>4.0759999999999996</v>
      </c>
      <c r="AD87" s="50">
        <v>4.0759999999999996</v>
      </c>
      <c r="AE87" s="50">
        <v>4.0759999999999996</v>
      </c>
      <c r="AF87" s="50">
        <v>4.0759999999999996</v>
      </c>
      <c r="AG87" s="50">
        <v>4.0759999999999996</v>
      </c>
      <c r="AH87" s="50">
        <v>4.0759999999999996</v>
      </c>
      <c r="AI87" s="50">
        <v>4.0759999999999996</v>
      </c>
      <c r="AJ87" s="50"/>
    </row>
    <row r="88" spans="1:36" s="24" customFormat="1" ht="33.6" customHeight="1" thickBot="1" x14ac:dyDescent="0.25">
      <c r="A88" s="89" t="s">
        <v>131</v>
      </c>
      <c r="B88" s="96" t="s">
        <v>132</v>
      </c>
      <c r="C88" s="97" t="s">
        <v>39</v>
      </c>
      <c r="D88" s="98">
        <f t="shared" si="8"/>
        <v>0</v>
      </c>
      <c r="E88" s="98">
        <f t="shared" ref="E88:P88" si="10">E89+E90</f>
        <v>0</v>
      </c>
      <c r="F88" s="98">
        <f t="shared" si="10"/>
        <v>0</v>
      </c>
      <c r="G88" s="98">
        <f t="shared" si="10"/>
        <v>0</v>
      </c>
      <c r="H88" s="98">
        <f t="shared" si="10"/>
        <v>0</v>
      </c>
      <c r="I88" s="98">
        <f t="shared" si="10"/>
        <v>0</v>
      </c>
      <c r="J88" s="98">
        <f t="shared" si="10"/>
        <v>0</v>
      </c>
      <c r="K88" s="98">
        <f t="shared" si="10"/>
        <v>0</v>
      </c>
      <c r="L88" s="98">
        <f t="shared" si="10"/>
        <v>0</v>
      </c>
      <c r="M88" s="98">
        <f t="shared" si="10"/>
        <v>0</v>
      </c>
      <c r="N88" s="98">
        <f t="shared" si="10"/>
        <v>0</v>
      </c>
      <c r="O88" s="98">
        <f t="shared" si="10"/>
        <v>0</v>
      </c>
      <c r="P88" s="98">
        <f t="shared" si="10"/>
        <v>0</v>
      </c>
      <c r="Q88" s="99">
        <f>Q89</f>
        <v>0</v>
      </c>
      <c r="R88" s="99">
        <f>R89</f>
        <v>0</v>
      </c>
      <c r="S88" s="100">
        <f t="shared" ref="S88:AI88" si="11">S89+S90</f>
        <v>0</v>
      </c>
      <c r="T88" s="100">
        <f t="shared" si="11"/>
        <v>0</v>
      </c>
      <c r="U88" s="100">
        <f t="shared" si="11"/>
        <v>0</v>
      </c>
      <c r="V88" s="100">
        <f t="shared" si="11"/>
        <v>0</v>
      </c>
      <c r="W88" s="100">
        <f t="shared" si="11"/>
        <v>0</v>
      </c>
      <c r="X88" s="100">
        <f t="shared" si="11"/>
        <v>0</v>
      </c>
      <c r="Y88" s="100">
        <f t="shared" si="11"/>
        <v>0</v>
      </c>
      <c r="Z88" s="98">
        <f>Z89+Z90</f>
        <v>0</v>
      </c>
      <c r="AA88" s="98">
        <f>AA89+AA90</f>
        <v>0</v>
      </c>
      <c r="AB88" s="98">
        <f>AB89+AB90</f>
        <v>0</v>
      </c>
      <c r="AC88" s="98">
        <f>AC89+AC90</f>
        <v>0</v>
      </c>
      <c r="AD88" s="98">
        <f t="shared" si="11"/>
        <v>0</v>
      </c>
      <c r="AE88" s="98">
        <f t="shared" si="11"/>
        <v>0</v>
      </c>
      <c r="AF88" s="98">
        <f t="shared" si="11"/>
        <v>0</v>
      </c>
      <c r="AG88" s="98">
        <f t="shared" si="11"/>
        <v>0</v>
      </c>
      <c r="AH88" s="98">
        <f t="shared" si="11"/>
        <v>0</v>
      </c>
      <c r="AI88" s="98">
        <f t="shared" si="11"/>
        <v>0</v>
      </c>
    </row>
    <row r="89" spans="1:36" s="24" customFormat="1" ht="15.75" thickBot="1" x14ac:dyDescent="0.3">
      <c r="A89" s="101" t="s">
        <v>133</v>
      </c>
      <c r="B89" s="102" t="s">
        <v>134</v>
      </c>
      <c r="C89" s="103" t="s">
        <v>39</v>
      </c>
      <c r="D89" s="104">
        <f t="shared" si="8"/>
        <v>0</v>
      </c>
      <c r="E89" s="105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105">
        <v>0</v>
      </c>
      <c r="R89" s="105">
        <v>0</v>
      </c>
      <c r="S89" s="105">
        <v>0</v>
      </c>
      <c r="T89" s="105">
        <v>0</v>
      </c>
      <c r="U89" s="105">
        <v>0</v>
      </c>
      <c r="V89" s="105">
        <v>0</v>
      </c>
      <c r="W89" s="105">
        <v>0</v>
      </c>
      <c r="X89" s="105">
        <v>0</v>
      </c>
      <c r="Y89" s="105">
        <v>0</v>
      </c>
      <c r="Z89" s="106">
        <v>0</v>
      </c>
      <c r="AA89" s="106">
        <v>0</v>
      </c>
      <c r="AB89" s="106"/>
      <c r="AC89" s="106"/>
      <c r="AD89" s="105">
        <v>0</v>
      </c>
      <c r="AE89" s="105">
        <v>0</v>
      </c>
      <c r="AF89" s="105">
        <v>0</v>
      </c>
      <c r="AG89" s="105">
        <v>0</v>
      </c>
      <c r="AH89" s="106">
        <v>0</v>
      </c>
      <c r="AI89" s="106">
        <v>0</v>
      </c>
    </row>
    <row r="90" spans="1:36" s="24" customFormat="1" ht="15.75" thickBot="1" x14ac:dyDescent="0.3">
      <c r="A90" s="101" t="s">
        <v>135</v>
      </c>
      <c r="B90" s="102" t="s">
        <v>136</v>
      </c>
      <c r="C90" s="107" t="s">
        <v>39</v>
      </c>
      <c r="D90" s="104">
        <f t="shared" si="8"/>
        <v>0</v>
      </c>
      <c r="E90" s="108">
        <v>0</v>
      </c>
      <c r="F90" s="108">
        <v>0</v>
      </c>
      <c r="G90" s="108">
        <v>0</v>
      </c>
      <c r="H90" s="108">
        <v>0</v>
      </c>
      <c r="I90" s="108">
        <v>0</v>
      </c>
      <c r="J90" s="108">
        <v>0</v>
      </c>
      <c r="K90" s="109">
        <v>0</v>
      </c>
      <c r="L90" s="108">
        <v>0</v>
      </c>
      <c r="M90" s="108">
        <v>0</v>
      </c>
      <c r="N90" s="108">
        <v>0</v>
      </c>
      <c r="O90" s="108">
        <v>0</v>
      </c>
      <c r="P90" s="108">
        <v>0</v>
      </c>
      <c r="Q90" s="110">
        <v>0</v>
      </c>
      <c r="R90" s="110">
        <v>0</v>
      </c>
      <c r="S90" s="110">
        <v>0</v>
      </c>
      <c r="T90" s="110"/>
      <c r="U90" s="110"/>
      <c r="V90" s="110"/>
      <c r="W90" s="111">
        <v>0</v>
      </c>
      <c r="X90" s="110"/>
      <c r="Y90" s="110"/>
      <c r="Z90" s="112">
        <v>0</v>
      </c>
      <c r="AA90" s="112">
        <v>0</v>
      </c>
      <c r="AB90" s="112"/>
      <c r="AC90" s="112"/>
      <c r="AD90" s="110">
        <v>0</v>
      </c>
      <c r="AE90" s="110"/>
      <c r="AF90" s="110">
        <v>0</v>
      </c>
      <c r="AG90" s="110">
        <v>0</v>
      </c>
      <c r="AH90" s="112">
        <v>0</v>
      </c>
      <c r="AI90" s="112">
        <v>0</v>
      </c>
    </row>
    <row r="91" spans="1:36" s="24" customFormat="1" ht="15.75" thickBot="1" x14ac:dyDescent="0.3">
      <c r="A91" s="79" t="s">
        <v>137</v>
      </c>
      <c r="B91" s="113" t="s">
        <v>138</v>
      </c>
      <c r="C91" s="12" t="s">
        <v>39</v>
      </c>
      <c r="D91" s="114">
        <f t="shared" si="8"/>
        <v>1307.537</v>
      </c>
      <c r="E91" s="82">
        <v>15.8</v>
      </c>
      <c r="F91" s="82">
        <f>84.86+40.99</f>
        <v>125.85</v>
      </c>
      <c r="G91" s="82">
        <v>13.8</v>
      </c>
      <c r="H91" s="82">
        <v>13.8</v>
      </c>
      <c r="I91" s="82">
        <v>8.3000000000000007</v>
      </c>
      <c r="J91" s="82">
        <v>11.8</v>
      </c>
      <c r="K91" s="82">
        <v>51</v>
      </c>
      <c r="L91" s="82">
        <v>10.36</v>
      </c>
      <c r="M91" s="82">
        <v>15.2</v>
      </c>
      <c r="N91" s="82">
        <v>8.1999999999999993</v>
      </c>
      <c r="O91" s="82">
        <v>23.15</v>
      </c>
      <c r="P91" s="82">
        <v>35.1</v>
      </c>
      <c r="Q91" s="82">
        <v>40.299999999999997</v>
      </c>
      <c r="R91" s="82">
        <v>26.54</v>
      </c>
      <c r="S91" s="82">
        <v>26.9</v>
      </c>
      <c r="T91" s="82">
        <v>26.8</v>
      </c>
      <c r="U91" s="82">
        <v>27</v>
      </c>
      <c r="V91" s="82">
        <v>27</v>
      </c>
      <c r="W91" s="82">
        <v>34.6</v>
      </c>
      <c r="X91" s="82">
        <v>35.200000000000003</v>
      </c>
      <c r="Y91" s="82">
        <v>33</v>
      </c>
      <c r="Z91" s="82">
        <v>205.45</v>
      </c>
      <c r="AA91" s="82">
        <v>28.3</v>
      </c>
      <c r="AB91" s="82">
        <f>180.4+51.037</f>
        <v>231.43700000000001</v>
      </c>
      <c r="AC91" s="82">
        <v>25.5</v>
      </c>
      <c r="AD91" s="82">
        <v>25.55</v>
      </c>
      <c r="AE91" s="82">
        <v>33.9</v>
      </c>
      <c r="AF91" s="82">
        <v>31.6</v>
      </c>
      <c r="AG91" s="82">
        <v>18.5</v>
      </c>
      <c r="AH91" s="82">
        <v>46.8</v>
      </c>
      <c r="AI91" s="82">
        <v>50.8</v>
      </c>
    </row>
    <row r="92" spans="1:36" s="24" customFormat="1" ht="15.75" thickBot="1" x14ac:dyDescent="0.3">
      <c r="A92" s="115"/>
      <c r="B92" s="116" t="s">
        <v>139</v>
      </c>
      <c r="C92" s="117" t="s">
        <v>39</v>
      </c>
      <c r="D92" s="80">
        <f>E92+F92+G92+H92+I92+J92+K92+L92+M92+N92+O92+P92+Q92+R92+S92+T92+U92+V92+W92+X92+Y92+Z92+AA92+AB92+AC92+AD92+AE92+AF92+AG92+AH92+AI92</f>
        <v>11556.999999999998</v>
      </c>
      <c r="E92" s="118">
        <f t="shared" ref="E92:AG92" si="12">E5+E66+E81+E88+E91</f>
        <v>66.956000000000003</v>
      </c>
      <c r="F92" s="118">
        <f t="shared" si="12"/>
        <v>790.32899999999995</v>
      </c>
      <c r="G92" s="118">
        <f t="shared" si="12"/>
        <v>44.414999999999999</v>
      </c>
      <c r="H92" s="118">
        <f t="shared" si="12"/>
        <v>89.10499999999999</v>
      </c>
      <c r="I92" s="118">
        <f t="shared" si="12"/>
        <v>157.386</v>
      </c>
      <c r="J92" s="118">
        <f t="shared" si="12"/>
        <v>342.22</v>
      </c>
      <c r="K92" s="118">
        <f t="shared" si="12"/>
        <v>198.86500000000001</v>
      </c>
      <c r="L92" s="118">
        <f t="shared" si="12"/>
        <v>126.22200000000001</v>
      </c>
      <c r="M92" s="118">
        <f t="shared" si="12"/>
        <v>481.27600000000001</v>
      </c>
      <c r="N92" s="118">
        <f t="shared" si="12"/>
        <v>62.86</v>
      </c>
      <c r="O92" s="118">
        <f t="shared" si="12"/>
        <v>59.905999999999999</v>
      </c>
      <c r="P92" s="118">
        <f t="shared" si="12"/>
        <v>464.31600000000003</v>
      </c>
      <c r="Q92" s="118">
        <f t="shared" si="12"/>
        <v>911.1389999999999</v>
      </c>
      <c r="R92" s="118">
        <f t="shared" si="12"/>
        <v>306.71700000000004</v>
      </c>
      <c r="S92" s="118">
        <f t="shared" si="12"/>
        <v>237.83500000000001</v>
      </c>
      <c r="T92" s="118">
        <f t="shared" si="12"/>
        <v>257.81700000000001</v>
      </c>
      <c r="U92" s="118">
        <f t="shared" si="12"/>
        <v>376.09699999999998</v>
      </c>
      <c r="V92" s="118">
        <f t="shared" si="12"/>
        <v>237.16900000000001</v>
      </c>
      <c r="W92" s="118">
        <f t="shared" si="12"/>
        <v>399.13100000000003</v>
      </c>
      <c r="X92" s="118">
        <f t="shared" si="12"/>
        <v>67.325999999999993</v>
      </c>
      <c r="Y92" s="118">
        <f t="shared" si="12"/>
        <v>259.69200000000001</v>
      </c>
      <c r="Z92" s="118">
        <f>Z5+Z66+Z81+Z88+Z91</f>
        <v>1835.5220000000002</v>
      </c>
      <c r="AA92" s="118">
        <f>AA5+AA66+AA81+AA88+AA91</f>
        <v>116.496</v>
      </c>
      <c r="AB92" s="118">
        <f>AB5+AB66+AB81+AB88+AB91</f>
        <v>1386.5</v>
      </c>
      <c r="AC92" s="118">
        <f>AC5+AC66+AC81+AC88+AC91</f>
        <v>336.24099999999999</v>
      </c>
      <c r="AD92" s="118">
        <f t="shared" si="12"/>
        <v>370.87900000000008</v>
      </c>
      <c r="AE92" s="118">
        <f t="shared" si="12"/>
        <v>82.931999999999988</v>
      </c>
      <c r="AF92" s="118">
        <f t="shared" si="12"/>
        <v>246.98699999999999</v>
      </c>
      <c r="AG92" s="118">
        <f t="shared" si="12"/>
        <v>415.47</v>
      </c>
      <c r="AH92" s="118">
        <f>AH5+AH66+AH81+AH88+AH91</f>
        <v>664.02699999999993</v>
      </c>
      <c r="AI92" s="118">
        <f>AI5+AI66+AI81+AI88+AI91</f>
        <v>165.16699999999997</v>
      </c>
    </row>
    <row r="93" spans="1:36" x14ac:dyDescent="0.2">
      <c r="R93" s="119"/>
    </row>
  </sheetData>
  <mergeCells count="79">
    <mergeCell ref="A84:A85"/>
    <mergeCell ref="B84:B85"/>
    <mergeCell ref="A86:A87"/>
    <mergeCell ref="B86:B87"/>
    <mergeCell ref="I3:I4"/>
    <mergeCell ref="A77:A78"/>
    <mergeCell ref="B77:B78"/>
    <mergeCell ref="A79:A80"/>
    <mergeCell ref="B79:B80"/>
    <mergeCell ref="A82:A83"/>
    <mergeCell ref="B82:B83"/>
    <mergeCell ref="A71:A72"/>
    <mergeCell ref="B71:B72"/>
    <mergeCell ref="A73:A74"/>
    <mergeCell ref="B73:B74"/>
    <mergeCell ref="A75:A76"/>
    <mergeCell ref="A60:A61"/>
    <mergeCell ref="B60:B61"/>
    <mergeCell ref="B75:B76"/>
    <mergeCell ref="A62:A63"/>
    <mergeCell ref="B62:B63"/>
    <mergeCell ref="B64:B65"/>
    <mergeCell ref="A67:A68"/>
    <mergeCell ref="B67:B68"/>
    <mergeCell ref="A69:A70"/>
    <mergeCell ref="B69:B70"/>
    <mergeCell ref="A54:A55"/>
    <mergeCell ref="B54:B55"/>
    <mergeCell ref="A56:A57"/>
    <mergeCell ref="B56:B57"/>
    <mergeCell ref="A58:A59"/>
    <mergeCell ref="B58:B59"/>
    <mergeCell ref="A48:A49"/>
    <mergeCell ref="B48:B49"/>
    <mergeCell ref="A50:A51"/>
    <mergeCell ref="B50:B51"/>
    <mergeCell ref="A52:A53"/>
    <mergeCell ref="B52:B53"/>
    <mergeCell ref="A42:A43"/>
    <mergeCell ref="B42:B43"/>
    <mergeCell ref="A44:A45"/>
    <mergeCell ref="B44:B45"/>
    <mergeCell ref="A46:A47"/>
    <mergeCell ref="B46:B47"/>
    <mergeCell ref="A36:A37"/>
    <mergeCell ref="B36:B37"/>
    <mergeCell ref="A38:A39"/>
    <mergeCell ref="B38:B39"/>
    <mergeCell ref="A40:A41"/>
    <mergeCell ref="B40:B41"/>
    <mergeCell ref="A29:A31"/>
    <mergeCell ref="B29:B31"/>
    <mergeCell ref="A32:A33"/>
    <mergeCell ref="B32:B33"/>
    <mergeCell ref="A34:A35"/>
    <mergeCell ref="B34:B35"/>
    <mergeCell ref="A22:A23"/>
    <mergeCell ref="B22:B23"/>
    <mergeCell ref="A25:A26"/>
    <mergeCell ref="B25:B26"/>
    <mergeCell ref="A27:A28"/>
    <mergeCell ref="B27:B28"/>
    <mergeCell ref="A16:A17"/>
    <mergeCell ref="B16:B17"/>
    <mergeCell ref="A18:A19"/>
    <mergeCell ref="B18:B19"/>
    <mergeCell ref="A20:A21"/>
    <mergeCell ref="B20:B21"/>
    <mergeCell ref="D3:D4"/>
    <mergeCell ref="A6:A8"/>
    <mergeCell ref="A11:A12"/>
    <mergeCell ref="B11:B12"/>
    <mergeCell ref="A14:A15"/>
    <mergeCell ref="B14:B15"/>
    <mergeCell ref="A9:A10"/>
    <mergeCell ref="B9:B10"/>
    <mergeCell ref="A3:A4"/>
    <mergeCell ref="B3:B4"/>
    <mergeCell ref="C3:C4"/>
  </mergeCells>
  <pageMargins left="0.19685039370078741" right="0.11811023622047245" top="0.19685039370078741" bottom="0.15748031496062992" header="0" footer="0"/>
  <pageSetup paperSize="9" scale="5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3"/>
  <sheetViews>
    <sheetView topLeftCell="B1" workbookViewId="0">
      <pane xSplit="2" ySplit="5" topLeftCell="D6" activePane="bottomRight" state="frozen"/>
      <selection activeCell="B1" sqref="B1"/>
      <selection pane="topRight" activeCell="D1" sqref="D1"/>
      <selection pane="bottomLeft" activeCell="B6" sqref="B6"/>
      <selection pane="bottomRight" activeCell="AL12" sqref="AL12"/>
    </sheetView>
  </sheetViews>
  <sheetFormatPr defaultColWidth="8.85546875" defaultRowHeight="12.75" x14ac:dyDescent="0.2"/>
  <cols>
    <col min="1" max="1" width="6.28515625" customWidth="1"/>
    <col min="2" max="2" width="46.7109375" customWidth="1"/>
    <col min="3" max="3" width="12.5703125" customWidth="1"/>
    <col min="4" max="4" width="13" hidden="1" customWidth="1"/>
    <col min="5" max="6" width="11.42578125" hidden="1" customWidth="1"/>
    <col min="7" max="7" width="8.5703125" hidden="1" customWidth="1"/>
    <col min="8" max="8" width="8.85546875" hidden="1" customWidth="1"/>
    <col min="9" max="9" width="9" hidden="1" customWidth="1"/>
    <col min="10" max="10" width="8.85546875" customWidth="1"/>
    <col min="11" max="12" width="8.42578125" hidden="1" customWidth="1"/>
    <col min="13" max="17" width="8.85546875" hidden="1" customWidth="1"/>
    <col min="18" max="18" width="8.42578125" hidden="1" customWidth="1"/>
    <col min="19" max="19" width="9.7109375" hidden="1" customWidth="1"/>
    <col min="20" max="20" width="8.28515625" hidden="1" customWidth="1"/>
    <col min="21" max="21" width="9.85546875" hidden="1" customWidth="1"/>
    <col min="22" max="22" width="10.7109375" hidden="1" customWidth="1"/>
    <col min="23" max="23" width="9.7109375" hidden="1" customWidth="1"/>
    <col min="24" max="24" width="8.42578125" hidden="1" customWidth="1"/>
    <col min="25" max="25" width="8.85546875" hidden="1" customWidth="1"/>
    <col min="26" max="26" width="10" hidden="1" customWidth="1"/>
    <col min="27" max="27" width="8.85546875" hidden="1" customWidth="1"/>
    <col min="28" max="28" width="10.28515625" hidden="1" customWidth="1"/>
    <col min="29" max="34" width="8.85546875" hidden="1" customWidth="1"/>
    <col min="35" max="35" width="8.7109375" hidden="1" customWidth="1"/>
  </cols>
  <sheetData>
    <row r="1" spans="1:35" ht="18.75" x14ac:dyDescent="0.3">
      <c r="A1" s="1" t="s">
        <v>0</v>
      </c>
      <c r="B1" s="1"/>
      <c r="C1" s="1"/>
      <c r="D1" s="1"/>
      <c r="E1" s="1"/>
      <c r="F1" s="1"/>
      <c r="G1" s="1"/>
      <c r="H1" s="2"/>
      <c r="I1" s="1"/>
      <c r="K1" s="1"/>
      <c r="L1" s="2"/>
      <c r="R1" s="1"/>
      <c r="S1" s="1"/>
      <c r="T1" s="1"/>
      <c r="U1" s="1"/>
      <c r="V1" s="1"/>
      <c r="W1" s="1"/>
      <c r="X1" s="1"/>
      <c r="Y1" s="1"/>
      <c r="AD1" s="1"/>
      <c r="AE1" s="1"/>
      <c r="AF1" s="1"/>
      <c r="AG1" s="1"/>
      <c r="AH1" s="2"/>
      <c r="AI1" s="2"/>
    </row>
    <row r="2" spans="1:35" ht="13.5" thickBot="1" x14ac:dyDescent="0.25">
      <c r="A2" s="3"/>
      <c r="B2" s="2"/>
      <c r="C2" s="2"/>
      <c r="D2" s="4"/>
      <c r="E2" s="5">
        <v>1</v>
      </c>
      <c r="F2" s="5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4">
        <v>11</v>
      </c>
      <c r="P2" s="4">
        <v>12</v>
      </c>
      <c r="Q2" s="4">
        <v>13</v>
      </c>
      <c r="R2" s="4">
        <v>14</v>
      </c>
      <c r="S2" s="4">
        <v>15</v>
      </c>
      <c r="T2" s="4">
        <v>16</v>
      </c>
      <c r="U2" s="4">
        <v>17</v>
      </c>
      <c r="V2" s="4">
        <v>18</v>
      </c>
      <c r="W2" s="4">
        <v>19</v>
      </c>
      <c r="X2" s="4">
        <v>20</v>
      </c>
      <c r="Y2" s="4">
        <v>21</v>
      </c>
      <c r="Z2" s="4">
        <v>22</v>
      </c>
      <c r="AA2" s="4">
        <v>23</v>
      </c>
      <c r="AB2" s="4">
        <v>24</v>
      </c>
      <c r="AC2" s="4">
        <v>25</v>
      </c>
      <c r="AD2" s="4">
        <v>26</v>
      </c>
      <c r="AE2" s="4">
        <v>27</v>
      </c>
      <c r="AF2" s="4">
        <v>28</v>
      </c>
      <c r="AG2" s="4">
        <v>29</v>
      </c>
      <c r="AH2" s="4">
        <v>30</v>
      </c>
      <c r="AI2" s="4">
        <v>31</v>
      </c>
    </row>
    <row r="3" spans="1:35" ht="15" customHeight="1" x14ac:dyDescent="0.2">
      <c r="A3" s="144" t="s">
        <v>1</v>
      </c>
      <c r="B3" s="146" t="s">
        <v>2</v>
      </c>
      <c r="C3" s="146" t="s">
        <v>3</v>
      </c>
      <c r="D3" s="129" t="s">
        <v>4</v>
      </c>
      <c r="E3" s="6"/>
      <c r="F3" s="6"/>
      <c r="G3" s="7"/>
      <c r="H3" s="7"/>
      <c r="I3" s="7"/>
      <c r="J3" s="191" t="s">
        <v>11</v>
      </c>
      <c r="K3" s="7"/>
      <c r="L3" s="7"/>
      <c r="M3" s="7"/>
      <c r="N3" s="7"/>
      <c r="O3" s="7"/>
      <c r="P3" s="7"/>
      <c r="Q3" s="7"/>
      <c r="R3" s="8" t="s">
        <v>5</v>
      </c>
      <c r="S3" s="7"/>
      <c r="T3" s="7"/>
      <c r="U3" s="7"/>
      <c r="V3" s="7"/>
      <c r="W3" s="7"/>
      <c r="X3" s="7"/>
      <c r="Y3" s="7"/>
      <c r="Z3" s="9"/>
      <c r="AA3" s="7"/>
      <c r="AB3" s="7"/>
      <c r="AC3" s="7"/>
      <c r="AD3" s="7"/>
      <c r="AE3" s="7"/>
      <c r="AF3" s="7"/>
      <c r="AG3" s="7"/>
      <c r="AH3" s="7"/>
      <c r="AI3" s="7"/>
    </row>
    <row r="4" spans="1:35" ht="216" customHeight="1" thickBot="1" x14ac:dyDescent="0.25">
      <c r="A4" s="145"/>
      <c r="B4" s="147"/>
      <c r="C4" s="147"/>
      <c r="D4" s="130"/>
      <c r="E4" s="121" t="s">
        <v>6</v>
      </c>
      <c r="F4" s="122" t="s">
        <v>7</v>
      </c>
      <c r="G4" s="121" t="s">
        <v>8</v>
      </c>
      <c r="H4" s="121" t="s">
        <v>9</v>
      </c>
      <c r="I4" s="125" t="s">
        <v>10</v>
      </c>
      <c r="J4" s="194"/>
      <c r="K4" s="126" t="s">
        <v>12</v>
      </c>
      <c r="L4" s="121" t="s">
        <v>13</v>
      </c>
      <c r="M4" s="121" t="s">
        <v>14</v>
      </c>
      <c r="N4" s="121" t="s">
        <v>15</v>
      </c>
      <c r="O4" s="121" t="s">
        <v>16</v>
      </c>
      <c r="P4" s="121" t="s">
        <v>17</v>
      </c>
      <c r="Q4" s="121" t="s">
        <v>18</v>
      </c>
      <c r="R4" s="121" t="s">
        <v>19</v>
      </c>
      <c r="S4" s="121" t="s">
        <v>20</v>
      </c>
      <c r="T4" s="121" t="s">
        <v>21</v>
      </c>
      <c r="U4" s="121" t="s">
        <v>22</v>
      </c>
      <c r="V4" s="121" t="s">
        <v>23</v>
      </c>
      <c r="W4" s="121" t="s">
        <v>24</v>
      </c>
      <c r="X4" s="121" t="s">
        <v>25</v>
      </c>
      <c r="Y4" s="121" t="s">
        <v>26</v>
      </c>
      <c r="Z4" s="121" t="s">
        <v>27</v>
      </c>
      <c r="AA4" s="121" t="s">
        <v>28</v>
      </c>
      <c r="AB4" s="122" t="s">
        <v>29</v>
      </c>
      <c r="AC4" s="122" t="s">
        <v>30</v>
      </c>
      <c r="AD4" s="121" t="s">
        <v>31</v>
      </c>
      <c r="AE4" s="121" t="s">
        <v>32</v>
      </c>
      <c r="AF4" s="121" t="s">
        <v>33</v>
      </c>
      <c r="AG4" s="121" t="s">
        <v>34</v>
      </c>
      <c r="AH4" s="121" t="s">
        <v>35</v>
      </c>
      <c r="AI4" s="121" t="s">
        <v>36</v>
      </c>
    </row>
    <row r="5" spans="1:35" ht="15.75" thickBot="1" x14ac:dyDescent="0.3">
      <c r="A5" s="10" t="s">
        <v>37</v>
      </c>
      <c r="B5" s="11" t="s">
        <v>38</v>
      </c>
      <c r="C5" s="12" t="s">
        <v>39</v>
      </c>
      <c r="D5" s="13">
        <f>E5+F5+G5+H5+I5+J5+K5+L5+M5+N5+O5+P5+Q5+R5+S5+T5+U5+V5+W5+X5+Y5+Z5+AA5+AB5+AC5+AD5+AE5+AF5+AG5+AH5+AI5</f>
        <v>8366.2249999999985</v>
      </c>
      <c r="E5" s="13">
        <f>E8+E15+E26+E28+E31+E33+E35+E37+E39+E41+E43+E45+E47+E49+E51+E53+E55+E57+E59+E61+E63+E65</f>
        <v>26.25</v>
      </c>
      <c r="F5" s="13">
        <f t="shared" ref="F5:AI5" si="0">F8+F15+F26+F28+F31+F33+F35+F37+F39+F41+F43+F45+F47+F49+F51+F53+F55+F57+F59+F61+F63+F65</f>
        <v>520.51499999999999</v>
      </c>
      <c r="G5" s="13">
        <f t="shared" si="0"/>
        <v>1.3240000000000001</v>
      </c>
      <c r="H5" s="13">
        <f t="shared" si="0"/>
        <v>46.024000000000001</v>
      </c>
      <c r="I5" s="13">
        <f t="shared" si="0"/>
        <v>122.694</v>
      </c>
      <c r="J5" s="80">
        <f t="shared" si="0"/>
        <v>255.39499999999998</v>
      </c>
      <c r="K5" s="13">
        <f t="shared" si="0"/>
        <v>10.170999999999999</v>
      </c>
      <c r="L5" s="13">
        <f t="shared" si="0"/>
        <v>83.254000000000005</v>
      </c>
      <c r="M5" s="13">
        <f t="shared" si="0"/>
        <v>419.66</v>
      </c>
      <c r="N5" s="13">
        <f t="shared" si="0"/>
        <v>2.6469999999999998</v>
      </c>
      <c r="O5" s="13">
        <f t="shared" si="0"/>
        <v>2.6469999999999998</v>
      </c>
      <c r="P5" s="13">
        <f t="shared" si="0"/>
        <v>378.98399999999998</v>
      </c>
      <c r="Q5" s="13">
        <f t="shared" si="0"/>
        <v>811.81099999999992</v>
      </c>
      <c r="R5" s="13">
        <f t="shared" si="0"/>
        <v>237.92100000000002</v>
      </c>
      <c r="S5" s="13">
        <f t="shared" si="0"/>
        <v>160.74700000000001</v>
      </c>
      <c r="T5" s="13">
        <f t="shared" si="0"/>
        <v>150.42100000000002</v>
      </c>
      <c r="U5" s="13">
        <f t="shared" si="0"/>
        <v>307.99699999999996</v>
      </c>
      <c r="V5" s="13">
        <f t="shared" si="0"/>
        <v>149.09700000000001</v>
      </c>
      <c r="W5" s="13">
        <f t="shared" si="0"/>
        <v>309.54699999999997</v>
      </c>
      <c r="X5" s="13">
        <f t="shared" si="0"/>
        <v>2.6469999999999998</v>
      </c>
      <c r="Y5" s="13">
        <f t="shared" si="0"/>
        <v>190.125</v>
      </c>
      <c r="Z5" s="13">
        <f>Z8+Z15+Z26+Z28+Z31+Z33+Z35+Z37+Z39+Z41+Z43+Z45+Z47+Z49+Z51+Z53+Z55+Z57+Z59+Z61+Z63+Z65</f>
        <v>1485.2360000000001</v>
      </c>
      <c r="AA5" s="13">
        <f t="shared" si="0"/>
        <v>45.021999999999998</v>
      </c>
      <c r="AB5" s="13">
        <f t="shared" si="0"/>
        <v>1046.4859999999999</v>
      </c>
      <c r="AC5" s="13">
        <f t="shared" si="0"/>
        <v>264.84699999999998</v>
      </c>
      <c r="AD5" s="13">
        <f t="shared" si="0"/>
        <v>297.62200000000001</v>
      </c>
      <c r="AE5" s="13">
        <f t="shared" si="0"/>
        <v>1.325</v>
      </c>
      <c r="AF5" s="13">
        <f t="shared" si="0"/>
        <v>169.947</v>
      </c>
      <c r="AG5" s="13">
        <f t="shared" si="0"/>
        <v>325.46800000000002</v>
      </c>
      <c r="AH5" s="13">
        <f t="shared" si="0"/>
        <v>507.84699999999998</v>
      </c>
      <c r="AI5" s="13">
        <f t="shared" si="0"/>
        <v>32.546999999999997</v>
      </c>
    </row>
    <row r="6" spans="1:35" s="18" customFormat="1" ht="15" x14ac:dyDescent="0.25">
      <c r="A6" s="131">
        <v>1</v>
      </c>
      <c r="B6" s="14" t="s">
        <v>40</v>
      </c>
      <c r="C6" s="15" t="s">
        <v>41</v>
      </c>
      <c r="D6" s="16">
        <f>E6+F6+G6+H6+I6+J6+K6+L6+M6+N6+O6+P6+Q6+R6+S6+T6+U6+V6+W6+X6+Y6+Z6+AA6+AB6+AC6+AD6+AE6+AF6+AG6+AH6+AI6</f>
        <v>3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>
        <v>1</v>
      </c>
      <c r="R6" s="17">
        <v>0</v>
      </c>
      <c r="S6" s="17">
        <v>0</v>
      </c>
      <c r="T6" s="17"/>
      <c r="U6" s="17">
        <v>1</v>
      </c>
      <c r="V6" s="17"/>
      <c r="W6" s="17"/>
      <c r="X6" s="17"/>
      <c r="Y6" s="17">
        <v>1</v>
      </c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s="24" customFormat="1" ht="15" x14ac:dyDescent="0.25">
      <c r="A7" s="132"/>
      <c r="B7" s="19"/>
      <c r="C7" s="20" t="s">
        <v>42</v>
      </c>
      <c r="D7" s="21">
        <f t="shared" ref="D7:D70" si="1">E7+F7+G7+H7+I7+J7+K7+L7+M7+N7+O7+P7+Q7+R7+S7+T7+U7+V7+W7+X7+Y7+Z7+AA7+AB7+AC7+AD7+AE7+AF7+AG7+AH7+AI7</f>
        <v>0.60000000000000009</v>
      </c>
      <c r="E7" s="22">
        <f t="shared" ref="E7:V8" si="2">E9+E11</f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2">
        <f t="shared" si="2"/>
        <v>0</v>
      </c>
      <c r="K7" s="23">
        <f t="shared" si="2"/>
        <v>0</v>
      </c>
      <c r="L7" s="23">
        <f t="shared" si="2"/>
        <v>0</v>
      </c>
      <c r="M7" s="23">
        <f t="shared" si="2"/>
        <v>0</v>
      </c>
      <c r="N7" s="22">
        <f t="shared" si="2"/>
        <v>0</v>
      </c>
      <c r="O7" s="22">
        <f t="shared" si="2"/>
        <v>0</v>
      </c>
      <c r="P7" s="22">
        <f t="shared" si="2"/>
        <v>0</v>
      </c>
      <c r="Q7" s="22">
        <f t="shared" si="2"/>
        <v>0.2</v>
      </c>
      <c r="R7" s="22">
        <f t="shared" si="2"/>
        <v>0</v>
      </c>
      <c r="S7" s="22">
        <f t="shared" si="2"/>
        <v>0</v>
      </c>
      <c r="T7" s="22">
        <f t="shared" si="2"/>
        <v>0</v>
      </c>
      <c r="U7" s="22">
        <f t="shared" si="2"/>
        <v>0.2</v>
      </c>
      <c r="V7" s="22">
        <f t="shared" si="2"/>
        <v>0</v>
      </c>
      <c r="W7" s="22">
        <f>W9+W11</f>
        <v>0</v>
      </c>
      <c r="X7" s="22">
        <f t="shared" ref="X7:AI8" si="3">X9+X11</f>
        <v>0</v>
      </c>
      <c r="Y7" s="22">
        <f t="shared" si="3"/>
        <v>0.2</v>
      </c>
      <c r="Z7" s="22">
        <f t="shared" si="3"/>
        <v>0</v>
      </c>
      <c r="AA7" s="22">
        <f t="shared" si="3"/>
        <v>0</v>
      </c>
      <c r="AB7" s="22">
        <f t="shared" si="3"/>
        <v>0</v>
      </c>
      <c r="AC7" s="22">
        <f t="shared" si="3"/>
        <v>0</v>
      </c>
      <c r="AD7" s="22">
        <f t="shared" si="3"/>
        <v>0</v>
      </c>
      <c r="AE7" s="22">
        <f t="shared" si="3"/>
        <v>0</v>
      </c>
      <c r="AF7" s="23">
        <f t="shared" si="3"/>
        <v>0</v>
      </c>
      <c r="AG7" s="23">
        <f t="shared" si="3"/>
        <v>0</v>
      </c>
      <c r="AH7" s="22">
        <f t="shared" si="3"/>
        <v>0</v>
      </c>
      <c r="AI7" s="23">
        <f t="shared" si="3"/>
        <v>0</v>
      </c>
    </row>
    <row r="8" spans="1:35" s="24" customFormat="1" ht="15" x14ac:dyDescent="0.25">
      <c r="A8" s="133"/>
      <c r="B8" s="25" t="s">
        <v>43</v>
      </c>
      <c r="C8" s="20" t="s">
        <v>39</v>
      </c>
      <c r="D8" s="21">
        <f t="shared" si="1"/>
        <v>476.70000000000005</v>
      </c>
      <c r="E8" s="22">
        <f t="shared" si="2"/>
        <v>0</v>
      </c>
      <c r="F8" s="22">
        <f t="shared" si="2"/>
        <v>0</v>
      </c>
      <c r="G8" s="22">
        <f t="shared" si="2"/>
        <v>0</v>
      </c>
      <c r="H8" s="22">
        <f t="shared" si="2"/>
        <v>0</v>
      </c>
      <c r="I8" s="22">
        <f t="shared" si="2"/>
        <v>0</v>
      </c>
      <c r="J8" s="22">
        <f t="shared" si="2"/>
        <v>0</v>
      </c>
      <c r="K8" s="23">
        <f t="shared" si="2"/>
        <v>0</v>
      </c>
      <c r="L8" s="23">
        <f t="shared" si="2"/>
        <v>0</v>
      </c>
      <c r="M8" s="23">
        <f t="shared" si="2"/>
        <v>0</v>
      </c>
      <c r="N8" s="22">
        <f t="shared" si="2"/>
        <v>0</v>
      </c>
      <c r="O8" s="22">
        <f t="shared" si="2"/>
        <v>0</v>
      </c>
      <c r="P8" s="22">
        <f t="shared" si="2"/>
        <v>0</v>
      </c>
      <c r="Q8" s="22">
        <f t="shared" si="2"/>
        <v>158.9</v>
      </c>
      <c r="R8" s="22">
        <f t="shared" si="2"/>
        <v>0</v>
      </c>
      <c r="S8" s="22">
        <f t="shared" si="2"/>
        <v>0</v>
      </c>
      <c r="T8" s="22">
        <f t="shared" si="2"/>
        <v>0</v>
      </c>
      <c r="U8" s="22">
        <f t="shared" si="2"/>
        <v>158.9</v>
      </c>
      <c r="V8" s="22">
        <f t="shared" si="2"/>
        <v>0</v>
      </c>
      <c r="W8" s="22">
        <f>W10+W12</f>
        <v>0</v>
      </c>
      <c r="X8" s="22">
        <f t="shared" si="3"/>
        <v>0</v>
      </c>
      <c r="Y8" s="22">
        <f t="shared" si="3"/>
        <v>158.9</v>
      </c>
      <c r="Z8" s="22">
        <f t="shared" si="3"/>
        <v>0</v>
      </c>
      <c r="AA8" s="22">
        <f t="shared" si="3"/>
        <v>0</v>
      </c>
      <c r="AB8" s="22">
        <f t="shared" si="3"/>
        <v>0</v>
      </c>
      <c r="AC8" s="22">
        <f t="shared" si="3"/>
        <v>0</v>
      </c>
      <c r="AD8" s="22">
        <f t="shared" si="3"/>
        <v>0</v>
      </c>
      <c r="AE8" s="22">
        <f t="shared" si="3"/>
        <v>0</v>
      </c>
      <c r="AF8" s="23">
        <f t="shared" si="3"/>
        <v>0</v>
      </c>
      <c r="AG8" s="23">
        <f t="shared" si="3"/>
        <v>0</v>
      </c>
      <c r="AH8" s="22">
        <f t="shared" si="3"/>
        <v>0</v>
      </c>
      <c r="AI8" s="23">
        <f t="shared" si="3"/>
        <v>0</v>
      </c>
    </row>
    <row r="9" spans="1:35" s="24" customFormat="1" ht="15" x14ac:dyDescent="0.25">
      <c r="A9" s="142" t="s">
        <v>44</v>
      </c>
      <c r="B9" s="136" t="s">
        <v>45</v>
      </c>
      <c r="C9" s="26" t="s">
        <v>42</v>
      </c>
      <c r="D9" s="27">
        <f t="shared" si="1"/>
        <v>0</v>
      </c>
      <c r="E9" s="28"/>
      <c r="F9" s="28"/>
      <c r="G9" s="28"/>
      <c r="H9" s="28"/>
      <c r="I9" s="28"/>
      <c r="J9" s="28"/>
      <c r="K9" s="28"/>
      <c r="L9" s="29"/>
      <c r="M9" s="29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30"/>
    </row>
    <row r="10" spans="1:35" s="24" customFormat="1" ht="15" x14ac:dyDescent="0.25">
      <c r="A10" s="143"/>
      <c r="B10" s="137"/>
      <c r="C10" s="26" t="s">
        <v>39</v>
      </c>
      <c r="D10" s="27">
        <f t="shared" si="1"/>
        <v>0</v>
      </c>
      <c r="E10" s="28"/>
      <c r="F10" s="28"/>
      <c r="G10" s="28"/>
      <c r="H10" s="28"/>
      <c r="I10" s="28"/>
      <c r="J10" s="28"/>
      <c r="K10" s="28"/>
      <c r="L10" s="29"/>
      <c r="M10" s="29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30"/>
    </row>
    <row r="11" spans="1:35" s="24" customFormat="1" ht="15" x14ac:dyDescent="0.25">
      <c r="A11" s="134" t="s">
        <v>46</v>
      </c>
      <c r="B11" s="136" t="s">
        <v>47</v>
      </c>
      <c r="C11" s="26" t="s">
        <v>42</v>
      </c>
      <c r="D11" s="27">
        <f t="shared" si="1"/>
        <v>0.60000000000000009</v>
      </c>
      <c r="E11" s="31"/>
      <c r="F11" s="31"/>
      <c r="G11" s="31"/>
      <c r="H11" s="31"/>
      <c r="I11" s="31"/>
      <c r="J11" s="31"/>
      <c r="K11" s="32"/>
      <c r="L11" s="31"/>
      <c r="M11" s="31"/>
      <c r="N11" s="31"/>
      <c r="O11" s="31"/>
      <c r="P11" s="31"/>
      <c r="Q11" s="32">
        <v>0.2</v>
      </c>
      <c r="R11" s="31"/>
      <c r="S11" s="31"/>
      <c r="T11" s="31"/>
      <c r="U11" s="32">
        <v>0.2</v>
      </c>
      <c r="V11" s="31"/>
      <c r="W11" s="31"/>
      <c r="X11" s="31"/>
      <c r="Y11" s="32">
        <v>0.2</v>
      </c>
      <c r="Z11" s="31"/>
      <c r="AA11" s="31"/>
      <c r="AB11" s="31"/>
      <c r="AC11" s="31"/>
      <c r="AD11" s="31"/>
      <c r="AE11" s="31"/>
      <c r="AF11" s="32"/>
      <c r="AG11" s="32"/>
      <c r="AH11" s="31"/>
      <c r="AI11" s="31"/>
    </row>
    <row r="12" spans="1:35" s="24" customFormat="1" ht="15" x14ac:dyDescent="0.25">
      <c r="A12" s="135"/>
      <c r="B12" s="137"/>
      <c r="C12" s="26" t="s">
        <v>39</v>
      </c>
      <c r="D12" s="27">
        <f t="shared" si="1"/>
        <v>476.70000000000005</v>
      </c>
      <c r="E12" s="31"/>
      <c r="F12" s="31"/>
      <c r="G12" s="31"/>
      <c r="H12" s="31"/>
      <c r="I12" s="31"/>
      <c r="J12" s="31"/>
      <c r="K12" s="32"/>
      <c r="L12" s="31"/>
      <c r="M12" s="31"/>
      <c r="N12" s="31"/>
      <c r="O12" s="31"/>
      <c r="P12" s="31"/>
      <c r="Q12" s="32">
        <v>158.9</v>
      </c>
      <c r="R12" s="31"/>
      <c r="S12" s="31"/>
      <c r="T12" s="31"/>
      <c r="U12" s="32">
        <v>158.9</v>
      </c>
      <c r="V12" s="31"/>
      <c r="W12" s="31"/>
      <c r="X12" s="31"/>
      <c r="Y12" s="32">
        <v>158.9</v>
      </c>
      <c r="Z12" s="31"/>
      <c r="AA12" s="31"/>
      <c r="AB12" s="31"/>
      <c r="AC12" s="31"/>
      <c r="AD12" s="31"/>
      <c r="AE12" s="31"/>
      <c r="AF12" s="32"/>
      <c r="AG12" s="32"/>
      <c r="AH12" s="31"/>
      <c r="AI12" s="31"/>
    </row>
    <row r="13" spans="1:35" s="24" customFormat="1" ht="23.45" customHeight="1" thickBot="1" x14ac:dyDescent="0.3">
      <c r="A13" s="120" t="s">
        <v>48</v>
      </c>
      <c r="B13" s="34" t="s">
        <v>49</v>
      </c>
      <c r="C13" s="35" t="s">
        <v>39</v>
      </c>
      <c r="D13" s="36">
        <f t="shared" si="1"/>
        <v>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s="24" customFormat="1" ht="15" customHeight="1" x14ac:dyDescent="0.25">
      <c r="A14" s="138" t="s">
        <v>50</v>
      </c>
      <c r="B14" s="140" t="s">
        <v>51</v>
      </c>
      <c r="C14" s="38" t="s">
        <v>41</v>
      </c>
      <c r="D14" s="16">
        <f t="shared" si="1"/>
        <v>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35" s="24" customFormat="1" ht="15.75" thickBot="1" x14ac:dyDescent="0.3">
      <c r="A15" s="139"/>
      <c r="B15" s="141"/>
      <c r="C15" s="40" t="s">
        <v>39</v>
      </c>
      <c r="D15" s="27">
        <f t="shared" si="1"/>
        <v>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</row>
    <row r="16" spans="1:35" s="24" customFormat="1" ht="15" hidden="1" customHeight="1" x14ac:dyDescent="0.25">
      <c r="A16" s="148" t="s">
        <v>52</v>
      </c>
      <c r="B16" s="149" t="s">
        <v>53</v>
      </c>
      <c r="C16" s="26" t="s">
        <v>54</v>
      </c>
      <c r="D16" s="27">
        <f t="shared" si="1"/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</row>
    <row r="17" spans="1:35" s="24" customFormat="1" ht="15" hidden="1" customHeight="1" x14ac:dyDescent="0.25">
      <c r="A17" s="139"/>
      <c r="B17" s="150"/>
      <c r="C17" s="26" t="s">
        <v>39</v>
      </c>
      <c r="D17" s="27">
        <f t="shared" si="1"/>
        <v>0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 s="24" customFormat="1" ht="15" hidden="1" customHeight="1" x14ac:dyDescent="0.25">
      <c r="A18" s="148" t="s">
        <v>55</v>
      </c>
      <c r="B18" s="151" t="s">
        <v>56</v>
      </c>
      <c r="C18" s="26" t="s">
        <v>57</v>
      </c>
      <c r="D18" s="27">
        <f t="shared" si="1"/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35" s="24" customFormat="1" ht="18.600000000000001" hidden="1" customHeight="1" x14ac:dyDescent="0.25">
      <c r="A19" s="139"/>
      <c r="B19" s="152"/>
      <c r="C19" s="26" t="s">
        <v>39</v>
      </c>
      <c r="D19" s="27">
        <f t="shared" si="1"/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 s="24" customFormat="1" ht="15" hidden="1" customHeight="1" x14ac:dyDescent="0.25">
      <c r="A20" s="148" t="s">
        <v>58</v>
      </c>
      <c r="B20" s="151" t="s">
        <v>59</v>
      </c>
      <c r="C20" s="26" t="s">
        <v>57</v>
      </c>
      <c r="D20" s="27">
        <f t="shared" si="1"/>
        <v>0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</row>
    <row r="21" spans="1:35" s="24" customFormat="1" ht="15" hidden="1" customHeight="1" x14ac:dyDescent="0.25">
      <c r="A21" s="139"/>
      <c r="B21" s="152"/>
      <c r="C21" s="26" t="s">
        <v>39</v>
      </c>
      <c r="D21" s="27">
        <f t="shared" si="1"/>
        <v>0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</row>
    <row r="22" spans="1:35" s="24" customFormat="1" ht="15" hidden="1" customHeight="1" x14ac:dyDescent="0.25">
      <c r="A22" s="148" t="s">
        <v>60</v>
      </c>
      <c r="B22" s="149" t="s">
        <v>61</v>
      </c>
      <c r="C22" s="26" t="s">
        <v>62</v>
      </c>
      <c r="D22" s="27">
        <f t="shared" si="1"/>
        <v>0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</row>
    <row r="23" spans="1:35" s="24" customFormat="1" ht="15" hidden="1" customHeight="1" x14ac:dyDescent="0.25">
      <c r="A23" s="139"/>
      <c r="B23" s="150"/>
      <c r="C23" s="26" t="s">
        <v>39</v>
      </c>
      <c r="D23" s="27">
        <f t="shared" si="1"/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 s="24" customFormat="1" ht="22.9" hidden="1" customHeight="1" x14ac:dyDescent="0.25">
      <c r="A24" s="43" t="s">
        <v>63</v>
      </c>
      <c r="B24" s="44" t="s">
        <v>64</v>
      </c>
      <c r="C24" s="45" t="s">
        <v>39</v>
      </c>
      <c r="D24" s="27">
        <f t="shared" si="1"/>
        <v>0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 s="24" customFormat="1" ht="15" x14ac:dyDescent="0.25">
      <c r="A25" s="153" t="s">
        <v>65</v>
      </c>
      <c r="B25" s="155" t="s">
        <v>66</v>
      </c>
      <c r="C25" s="46" t="s">
        <v>67</v>
      </c>
      <c r="D25" s="27">
        <f t="shared" si="1"/>
        <v>1.7200000000000002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29">
        <v>0.1</v>
      </c>
      <c r="S25" s="29">
        <v>0.12</v>
      </c>
      <c r="T25" s="47">
        <v>0.1</v>
      </c>
      <c r="U25" s="29">
        <v>0.1</v>
      </c>
      <c r="V25" s="29">
        <v>0.1</v>
      </c>
      <c r="W25" s="28"/>
      <c r="X25" s="28"/>
      <c r="Y25" s="28"/>
      <c r="Z25" s="29">
        <v>0.6</v>
      </c>
      <c r="AA25" s="28"/>
      <c r="AB25" s="29">
        <v>0.6</v>
      </c>
      <c r="AC25" s="28"/>
      <c r="AD25" s="28"/>
      <c r="AE25" s="28"/>
      <c r="AF25" s="28"/>
      <c r="AG25" s="29"/>
      <c r="AH25" s="28"/>
      <c r="AI25" s="28"/>
    </row>
    <row r="26" spans="1:35" s="24" customFormat="1" ht="15.75" thickBot="1" x14ac:dyDescent="0.3">
      <c r="A26" s="154"/>
      <c r="B26" s="156"/>
      <c r="C26" s="48" t="s">
        <v>39</v>
      </c>
      <c r="D26" s="36">
        <f t="shared" si="1"/>
        <v>1001.4099999999999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/>
      <c r="R26" s="50">
        <v>58.22</v>
      </c>
      <c r="S26" s="50">
        <v>69.87</v>
      </c>
      <c r="T26" s="36">
        <v>58.22</v>
      </c>
      <c r="U26" s="50">
        <v>58.22</v>
      </c>
      <c r="V26" s="50">
        <v>58.22</v>
      </c>
      <c r="W26" s="49"/>
      <c r="X26" s="49"/>
      <c r="Y26" s="49"/>
      <c r="Z26" s="50">
        <v>349.33</v>
      </c>
      <c r="AA26" s="49"/>
      <c r="AB26" s="50">
        <v>349.33</v>
      </c>
      <c r="AC26" s="49"/>
      <c r="AD26" s="51"/>
      <c r="AE26" s="49"/>
      <c r="AF26" s="49"/>
      <c r="AG26" s="49"/>
      <c r="AH26" s="49"/>
      <c r="AI26" s="49"/>
    </row>
    <row r="27" spans="1:35" s="24" customFormat="1" ht="15" x14ac:dyDescent="0.25">
      <c r="A27" s="153" t="s">
        <v>68</v>
      </c>
      <c r="B27" s="155" t="s">
        <v>69</v>
      </c>
      <c r="C27" s="52" t="s">
        <v>42</v>
      </c>
      <c r="D27" s="53">
        <f t="shared" si="1"/>
        <v>0.2</v>
      </c>
      <c r="E27" s="54"/>
      <c r="F27" s="54"/>
      <c r="G27" s="54"/>
      <c r="H27" s="54"/>
      <c r="I27" s="55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6"/>
      <c r="U27" s="54"/>
      <c r="V27" s="54"/>
      <c r="W27" s="54"/>
      <c r="X27" s="54"/>
      <c r="Y27" s="54"/>
      <c r="Z27" s="55"/>
      <c r="AA27" s="54">
        <v>0.2</v>
      </c>
      <c r="AB27" s="54"/>
      <c r="AC27" s="54"/>
      <c r="AD27" s="54"/>
      <c r="AE27" s="54"/>
      <c r="AF27" s="54"/>
      <c r="AG27" s="54"/>
      <c r="AH27" s="54"/>
      <c r="AI27" s="54"/>
    </row>
    <row r="28" spans="1:35" s="24" customFormat="1" ht="15.75" thickBot="1" x14ac:dyDescent="0.3">
      <c r="A28" s="154"/>
      <c r="B28" s="156"/>
      <c r="C28" s="45" t="s">
        <v>39</v>
      </c>
      <c r="D28" s="36">
        <f t="shared" si="1"/>
        <v>42.375</v>
      </c>
      <c r="E28" s="50"/>
      <c r="F28" s="50"/>
      <c r="G28" s="50"/>
      <c r="H28" s="50"/>
      <c r="I28" s="51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36"/>
      <c r="U28" s="50"/>
      <c r="V28" s="50"/>
      <c r="W28" s="50"/>
      <c r="X28" s="50"/>
      <c r="Y28" s="50"/>
      <c r="Z28" s="51"/>
      <c r="AA28" s="50">
        <v>42.375</v>
      </c>
      <c r="AB28" s="50"/>
      <c r="AC28" s="50"/>
      <c r="AD28" s="50"/>
      <c r="AE28" s="50"/>
      <c r="AF28" s="50"/>
      <c r="AG28" s="50"/>
      <c r="AH28" s="50"/>
      <c r="AI28" s="50"/>
    </row>
    <row r="29" spans="1:35" s="24" customFormat="1" ht="15" x14ac:dyDescent="0.25">
      <c r="A29" s="153" t="s">
        <v>70</v>
      </c>
      <c r="B29" s="158" t="s">
        <v>71</v>
      </c>
      <c r="C29" s="46" t="s">
        <v>42</v>
      </c>
      <c r="D29" s="53">
        <f t="shared" si="1"/>
        <v>3.2960000000000003</v>
      </c>
      <c r="E29" s="39"/>
      <c r="F29" s="39">
        <v>0.41199999999999998</v>
      </c>
      <c r="G29" s="39"/>
      <c r="H29" s="39"/>
      <c r="I29" s="39"/>
      <c r="J29" s="39">
        <v>0.128</v>
      </c>
      <c r="K29" s="39"/>
      <c r="L29" s="39"/>
      <c r="M29" s="39">
        <v>9.1999999999999998E-2</v>
      </c>
      <c r="N29" s="39"/>
      <c r="O29" s="57"/>
      <c r="P29" s="57"/>
      <c r="Q29" s="57">
        <v>0.21</v>
      </c>
      <c r="R29" s="57"/>
      <c r="S29" s="57"/>
      <c r="T29" s="57"/>
      <c r="U29" s="57"/>
      <c r="V29" s="57"/>
      <c r="W29" s="56">
        <v>0.14199999999999999</v>
      </c>
      <c r="X29" s="57"/>
      <c r="Y29" s="39"/>
      <c r="Z29" s="56">
        <v>0.86699999999999999</v>
      </c>
      <c r="AA29" s="57"/>
      <c r="AB29" s="57">
        <v>0.33</v>
      </c>
      <c r="AC29" s="57">
        <v>0.124</v>
      </c>
      <c r="AD29" s="39">
        <v>0.19800000000000001</v>
      </c>
      <c r="AE29" s="39"/>
      <c r="AF29" s="39"/>
      <c r="AG29" s="39">
        <v>0.122</v>
      </c>
      <c r="AH29" s="39">
        <v>0.67100000000000004</v>
      </c>
      <c r="AI29" s="57"/>
    </row>
    <row r="30" spans="1:35" s="24" customFormat="1" ht="15" x14ac:dyDescent="0.25">
      <c r="A30" s="157"/>
      <c r="B30" s="159"/>
      <c r="C30" s="26" t="s">
        <v>72</v>
      </c>
      <c r="D30" s="58">
        <f t="shared" si="1"/>
        <v>21</v>
      </c>
      <c r="E30" s="41"/>
      <c r="F30" s="41">
        <v>1</v>
      </c>
      <c r="G30" s="41"/>
      <c r="H30" s="41"/>
      <c r="I30" s="41"/>
      <c r="J30" s="41">
        <v>2</v>
      </c>
      <c r="K30" s="41"/>
      <c r="L30" s="41"/>
      <c r="M30" s="41">
        <v>2</v>
      </c>
      <c r="N30" s="41"/>
      <c r="O30" s="59"/>
      <c r="P30" s="59"/>
      <c r="Q30" s="59">
        <v>3</v>
      </c>
      <c r="R30" s="59"/>
      <c r="S30" s="59"/>
      <c r="T30" s="59"/>
      <c r="U30" s="59"/>
      <c r="V30" s="59"/>
      <c r="W30" s="41">
        <v>2</v>
      </c>
      <c r="X30" s="59"/>
      <c r="Y30" s="41"/>
      <c r="Z30" s="41">
        <v>2</v>
      </c>
      <c r="AA30" s="59"/>
      <c r="AB30" s="59">
        <v>0</v>
      </c>
      <c r="AC30" s="59">
        <v>2</v>
      </c>
      <c r="AD30" s="41">
        <v>3</v>
      </c>
      <c r="AE30" s="41"/>
      <c r="AF30" s="41"/>
      <c r="AG30" s="41">
        <v>2</v>
      </c>
      <c r="AH30" s="41">
        <v>2</v>
      </c>
      <c r="AI30" s="59"/>
    </row>
    <row r="31" spans="1:35" s="24" customFormat="1" ht="15.75" thickBot="1" x14ac:dyDescent="0.3">
      <c r="A31" s="154"/>
      <c r="B31" s="160"/>
      <c r="C31" s="48" t="s">
        <v>39</v>
      </c>
      <c r="D31" s="36">
        <f t="shared" si="1"/>
        <v>3698.0059999999999</v>
      </c>
      <c r="E31" s="60"/>
      <c r="F31" s="36">
        <v>390.4</v>
      </c>
      <c r="G31" s="60"/>
      <c r="H31" s="60"/>
      <c r="I31" s="36"/>
      <c r="J31" s="36">
        <v>220.1</v>
      </c>
      <c r="K31" s="60"/>
      <c r="L31" s="36"/>
      <c r="M31" s="36">
        <v>224.3</v>
      </c>
      <c r="N31" s="36"/>
      <c r="O31" s="61"/>
      <c r="P31" s="61"/>
      <c r="Q31" s="61">
        <v>342</v>
      </c>
      <c r="R31" s="61"/>
      <c r="S31" s="61"/>
      <c r="T31" s="61"/>
      <c r="U31" s="61"/>
      <c r="V31" s="61"/>
      <c r="W31" s="36">
        <v>292</v>
      </c>
      <c r="X31" s="61"/>
      <c r="Y31" s="36"/>
      <c r="Z31" s="36">
        <v>801.5</v>
      </c>
      <c r="AA31" s="61"/>
      <c r="AB31" s="61">
        <v>304.7</v>
      </c>
      <c r="AC31" s="61">
        <v>200.1</v>
      </c>
      <c r="AD31" s="36">
        <v>273.30599999999998</v>
      </c>
      <c r="AE31" s="60"/>
      <c r="AF31" s="36"/>
      <c r="AG31" s="36">
        <v>187.1</v>
      </c>
      <c r="AH31" s="36">
        <v>462.5</v>
      </c>
      <c r="AI31" s="61"/>
    </row>
    <row r="32" spans="1:35" s="24" customFormat="1" ht="15" customHeight="1" x14ac:dyDescent="0.25">
      <c r="A32" s="153" t="s">
        <v>73</v>
      </c>
      <c r="B32" s="158" t="s">
        <v>74</v>
      </c>
      <c r="C32" s="52" t="s">
        <v>42</v>
      </c>
      <c r="D32" s="53">
        <f t="shared" si="1"/>
        <v>0</v>
      </c>
      <c r="E32" s="55"/>
      <c r="F32" s="55"/>
      <c r="G32" s="55"/>
      <c r="H32" s="55"/>
      <c r="I32" s="55"/>
      <c r="J32" s="55"/>
      <c r="K32" s="54"/>
      <c r="L32" s="55"/>
      <c r="M32" s="55"/>
      <c r="N32" s="55"/>
      <c r="O32" s="56"/>
      <c r="P32" s="54"/>
      <c r="Q32" s="54"/>
      <c r="R32" s="55"/>
      <c r="S32" s="54"/>
      <c r="T32" s="56"/>
      <c r="U32" s="54"/>
      <c r="V32" s="55"/>
      <c r="W32" s="54"/>
      <c r="X32" s="55"/>
      <c r="Y32" s="55"/>
      <c r="Z32" s="54"/>
      <c r="AA32" s="55"/>
      <c r="AB32" s="55"/>
      <c r="AC32" s="55"/>
      <c r="AD32" s="55"/>
      <c r="AE32" s="55"/>
      <c r="AF32" s="55"/>
      <c r="AG32" s="55"/>
      <c r="AH32" s="55"/>
      <c r="AI32" s="55"/>
    </row>
    <row r="33" spans="1:35" s="24" customFormat="1" ht="15.75" thickBot="1" x14ac:dyDescent="0.3">
      <c r="A33" s="154"/>
      <c r="B33" s="160"/>
      <c r="C33" s="45" t="s">
        <v>39</v>
      </c>
      <c r="D33" s="36">
        <f t="shared" si="1"/>
        <v>0</v>
      </c>
      <c r="E33" s="51"/>
      <c r="F33" s="51"/>
      <c r="G33" s="51"/>
      <c r="H33" s="51"/>
      <c r="I33" s="51"/>
      <c r="J33" s="51"/>
      <c r="K33" s="50"/>
      <c r="L33" s="51"/>
      <c r="M33" s="51"/>
      <c r="N33" s="51"/>
      <c r="O33" s="50"/>
      <c r="P33" s="50"/>
      <c r="Q33" s="50"/>
      <c r="R33" s="50"/>
      <c r="S33" s="50"/>
      <c r="T33" s="36"/>
      <c r="U33" s="50"/>
      <c r="V33" s="51"/>
      <c r="W33" s="50"/>
      <c r="X33" s="51"/>
      <c r="Y33" s="51"/>
      <c r="Z33" s="50"/>
      <c r="AA33" s="51"/>
      <c r="AB33" s="51"/>
      <c r="AC33" s="51"/>
      <c r="AD33" s="51"/>
      <c r="AE33" s="51"/>
      <c r="AF33" s="50"/>
      <c r="AG33" s="51"/>
      <c r="AH33" s="51"/>
      <c r="AI33" s="51"/>
    </row>
    <row r="34" spans="1:35" s="24" customFormat="1" ht="15" customHeight="1" x14ac:dyDescent="0.25">
      <c r="A34" s="153" t="s">
        <v>75</v>
      </c>
      <c r="B34" s="158" t="s">
        <v>76</v>
      </c>
      <c r="C34" s="46" t="s">
        <v>42</v>
      </c>
      <c r="D34" s="53">
        <f t="shared" si="1"/>
        <v>0.39300000000000013</v>
      </c>
      <c r="E34" s="55"/>
      <c r="F34" s="54">
        <v>0.02</v>
      </c>
      <c r="G34" s="55"/>
      <c r="H34" s="55"/>
      <c r="I34" s="54"/>
      <c r="J34" s="55"/>
      <c r="K34" s="54"/>
      <c r="L34" s="54"/>
      <c r="M34" s="54">
        <v>3.2000000000000001E-2</v>
      </c>
      <c r="N34" s="55"/>
      <c r="O34" s="54"/>
      <c r="P34" s="54">
        <v>2.4E-2</v>
      </c>
      <c r="Q34" s="54"/>
      <c r="R34" s="54"/>
      <c r="S34" s="54"/>
      <c r="T34" s="54"/>
      <c r="U34" s="54"/>
      <c r="V34" s="54"/>
      <c r="W34" s="54">
        <v>8.0000000000000002E-3</v>
      </c>
      <c r="X34" s="54"/>
      <c r="Y34" s="54">
        <v>1.6E-2</v>
      </c>
      <c r="Z34" s="54">
        <v>0.1</v>
      </c>
      <c r="AA34" s="55"/>
      <c r="AB34" s="54">
        <v>0.1</v>
      </c>
      <c r="AC34" s="54">
        <v>1.6E-2</v>
      </c>
      <c r="AD34" s="54"/>
      <c r="AE34" s="54"/>
      <c r="AF34" s="54">
        <v>0.02</v>
      </c>
      <c r="AG34" s="54">
        <v>2.5000000000000001E-2</v>
      </c>
      <c r="AH34" s="54">
        <v>1.6E-2</v>
      </c>
      <c r="AI34" s="54">
        <v>1.6E-2</v>
      </c>
    </row>
    <row r="35" spans="1:35" s="24" customFormat="1" ht="18" customHeight="1" thickBot="1" x14ac:dyDescent="0.3">
      <c r="A35" s="154"/>
      <c r="B35" s="160"/>
      <c r="C35" s="45" t="s">
        <v>39</v>
      </c>
      <c r="D35" s="36">
        <f t="shared" si="1"/>
        <v>734.26299999999992</v>
      </c>
      <c r="E35" s="51"/>
      <c r="F35" s="50">
        <v>37.299999999999997</v>
      </c>
      <c r="G35" s="51"/>
      <c r="H35" s="51"/>
      <c r="I35" s="50"/>
      <c r="J35" s="51"/>
      <c r="K35" s="50"/>
      <c r="L35" s="50"/>
      <c r="M35" s="50">
        <v>59.8</v>
      </c>
      <c r="N35" s="51"/>
      <c r="O35" s="50"/>
      <c r="P35" s="50">
        <v>44.863</v>
      </c>
      <c r="Q35" s="50"/>
      <c r="R35" s="50"/>
      <c r="S35" s="50"/>
      <c r="T35" s="50"/>
      <c r="U35" s="50"/>
      <c r="V35" s="50"/>
      <c r="W35" s="50">
        <v>14.9</v>
      </c>
      <c r="X35" s="29"/>
      <c r="Y35" s="50">
        <v>29.9</v>
      </c>
      <c r="Z35" s="50">
        <v>186.9</v>
      </c>
      <c r="AA35" s="51"/>
      <c r="AB35" s="50">
        <v>186.9</v>
      </c>
      <c r="AC35" s="50">
        <v>29.9</v>
      </c>
      <c r="AD35" s="50"/>
      <c r="AE35" s="50"/>
      <c r="AF35" s="50">
        <v>37.299999999999997</v>
      </c>
      <c r="AG35" s="50">
        <v>46.7</v>
      </c>
      <c r="AH35" s="50">
        <v>29.9</v>
      </c>
      <c r="AI35" s="50">
        <v>29.9</v>
      </c>
    </row>
    <row r="36" spans="1:35" s="24" customFormat="1" ht="15" x14ac:dyDescent="0.25">
      <c r="A36" s="153" t="s">
        <v>77</v>
      </c>
      <c r="B36" s="155" t="s">
        <v>78</v>
      </c>
      <c r="C36" s="46" t="s">
        <v>62</v>
      </c>
      <c r="D36" s="16">
        <f t="shared" si="1"/>
        <v>0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55"/>
      <c r="P36" s="55"/>
      <c r="Q36" s="42"/>
      <c r="R36" s="42"/>
      <c r="S36" s="42"/>
      <c r="T36" s="42"/>
      <c r="U36" s="42"/>
      <c r="V36" s="42"/>
      <c r="W36" s="62"/>
      <c r="X36" s="42"/>
      <c r="Y36" s="42"/>
      <c r="Z36" s="62"/>
      <c r="AA36" s="62"/>
      <c r="AB36" s="62"/>
      <c r="AC36" s="62"/>
      <c r="AD36" s="62"/>
      <c r="AE36" s="62"/>
      <c r="AF36" s="62"/>
      <c r="AG36" s="62"/>
      <c r="AH36" s="62"/>
      <c r="AI36" s="62"/>
    </row>
    <row r="37" spans="1:35" s="24" customFormat="1" ht="15.75" thickBot="1" x14ac:dyDescent="0.3">
      <c r="A37" s="154"/>
      <c r="B37" s="156"/>
      <c r="C37" s="48" t="s">
        <v>39</v>
      </c>
      <c r="D37" s="36">
        <f t="shared" si="1"/>
        <v>0</v>
      </c>
      <c r="E37" s="51"/>
      <c r="F37" s="51"/>
      <c r="G37" s="51"/>
      <c r="H37" s="51"/>
      <c r="I37" s="50"/>
      <c r="J37" s="50"/>
      <c r="K37" s="51"/>
      <c r="L37" s="50"/>
      <c r="M37" s="50"/>
      <c r="N37" s="50"/>
      <c r="O37" s="50"/>
      <c r="P37" s="50"/>
      <c r="Q37" s="51"/>
      <c r="R37" s="51"/>
      <c r="S37" s="51"/>
      <c r="T37" s="51"/>
      <c r="U37" s="51"/>
      <c r="V37" s="51"/>
      <c r="W37" s="50"/>
      <c r="X37" s="50"/>
      <c r="Y37" s="51"/>
      <c r="Z37" s="51"/>
      <c r="AA37" s="50"/>
      <c r="AB37" s="50"/>
      <c r="AC37" s="50"/>
      <c r="AD37" s="50"/>
      <c r="AE37" s="50"/>
      <c r="AF37" s="50"/>
      <c r="AG37" s="51"/>
      <c r="AH37" s="51"/>
      <c r="AI37" s="51"/>
    </row>
    <row r="38" spans="1:35" s="24" customFormat="1" ht="15" x14ac:dyDescent="0.25">
      <c r="A38" s="153" t="s">
        <v>79</v>
      </c>
      <c r="B38" s="161" t="s">
        <v>80</v>
      </c>
      <c r="C38" s="52" t="s">
        <v>62</v>
      </c>
      <c r="D38" s="16">
        <f t="shared" si="1"/>
        <v>0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1:35" s="24" customFormat="1" ht="15.75" thickBot="1" x14ac:dyDescent="0.3">
      <c r="A39" s="154"/>
      <c r="B39" s="162"/>
      <c r="C39" s="45" t="s">
        <v>39</v>
      </c>
      <c r="D39" s="36">
        <f t="shared" si="1"/>
        <v>0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</row>
    <row r="40" spans="1:35" s="65" customFormat="1" ht="15" x14ac:dyDescent="0.25">
      <c r="A40" s="131" t="s">
        <v>81</v>
      </c>
      <c r="B40" s="155" t="s">
        <v>82</v>
      </c>
      <c r="C40" s="64" t="s">
        <v>67</v>
      </c>
      <c r="D40" s="53">
        <f t="shared" si="1"/>
        <v>3.5000000000000003E-2</v>
      </c>
      <c r="E40" s="54"/>
      <c r="F40" s="54"/>
      <c r="G40" s="54"/>
      <c r="H40" s="54">
        <v>3.5000000000000003E-2</v>
      </c>
      <c r="I40" s="62"/>
      <c r="J40" s="62"/>
      <c r="K40" s="62"/>
      <c r="L40" s="62"/>
      <c r="M40" s="62"/>
      <c r="N40" s="62"/>
      <c r="O40" s="62"/>
      <c r="P40" s="54"/>
      <c r="Q40" s="62"/>
      <c r="R40" s="62"/>
      <c r="S40" s="62"/>
      <c r="T40" s="54"/>
      <c r="U40" s="62"/>
      <c r="V40" s="62"/>
      <c r="W40" s="54"/>
      <c r="X40" s="62"/>
      <c r="Y40" s="62"/>
      <c r="Z40" s="62"/>
      <c r="AA40" s="62"/>
      <c r="AB40" s="62"/>
      <c r="AC40" s="62"/>
      <c r="AD40" s="54"/>
      <c r="AE40" s="62"/>
      <c r="AF40" s="62"/>
      <c r="AG40" s="62"/>
      <c r="AH40" s="54"/>
      <c r="AI40" s="62"/>
    </row>
    <row r="41" spans="1:35" s="65" customFormat="1" ht="15.75" thickBot="1" x14ac:dyDescent="0.3">
      <c r="A41" s="163"/>
      <c r="B41" s="156"/>
      <c r="C41" s="66" t="s">
        <v>39</v>
      </c>
      <c r="D41" s="36">
        <f t="shared" si="1"/>
        <v>44.7</v>
      </c>
      <c r="E41" s="50"/>
      <c r="F41" s="50"/>
      <c r="G41" s="50"/>
      <c r="H41" s="50">
        <v>44.7</v>
      </c>
      <c r="I41" s="50"/>
      <c r="J41" s="51"/>
      <c r="K41" s="50"/>
      <c r="L41" s="51"/>
      <c r="M41" s="51"/>
      <c r="N41" s="51"/>
      <c r="O41" s="51"/>
      <c r="P41" s="50"/>
      <c r="Q41" s="51"/>
      <c r="R41" s="51"/>
      <c r="S41" s="50"/>
      <c r="T41" s="50"/>
      <c r="U41" s="51"/>
      <c r="V41" s="51"/>
      <c r="W41" s="50"/>
      <c r="X41" s="51"/>
      <c r="Y41" s="50"/>
      <c r="Z41" s="50"/>
      <c r="AA41" s="51"/>
      <c r="AB41" s="51"/>
      <c r="AC41" s="51"/>
      <c r="AD41" s="50"/>
      <c r="AE41" s="51"/>
      <c r="AF41" s="50"/>
      <c r="AG41" s="51"/>
      <c r="AH41" s="50"/>
      <c r="AI41" s="50"/>
    </row>
    <row r="42" spans="1:35" s="24" customFormat="1" ht="15" x14ac:dyDescent="0.25">
      <c r="A42" s="153" t="s">
        <v>83</v>
      </c>
      <c r="B42" s="164" t="s">
        <v>84</v>
      </c>
      <c r="C42" s="52" t="s">
        <v>62</v>
      </c>
      <c r="D42" s="67">
        <f>E42+F42+G42+H42+I42+J42+K42+L42+M42+N42+O42+P42+Q42+R42+S42+T42+U42+V42+W42+X42+Y42+Z42+AA42+AB42+AC42+AD42+AE42+AF42+AG42+AH42+AI42</f>
        <v>165</v>
      </c>
      <c r="E42" s="39">
        <v>0</v>
      </c>
      <c r="F42" s="68">
        <v>4</v>
      </c>
      <c r="G42" s="39">
        <v>1</v>
      </c>
      <c r="H42" s="39">
        <v>1</v>
      </c>
      <c r="I42" s="39">
        <v>1</v>
      </c>
      <c r="J42" s="39">
        <v>4</v>
      </c>
      <c r="K42" s="39">
        <v>3</v>
      </c>
      <c r="L42" s="39">
        <v>1</v>
      </c>
      <c r="M42" s="39">
        <v>4</v>
      </c>
      <c r="N42" s="39">
        <v>2</v>
      </c>
      <c r="O42" s="39">
        <v>2</v>
      </c>
      <c r="P42" s="39">
        <v>3</v>
      </c>
      <c r="Q42" s="39">
        <v>3</v>
      </c>
      <c r="R42" s="39">
        <v>3</v>
      </c>
      <c r="S42" s="39">
        <v>2</v>
      </c>
      <c r="T42" s="39">
        <v>3</v>
      </c>
      <c r="U42" s="39">
        <v>2</v>
      </c>
      <c r="V42" s="39">
        <v>2</v>
      </c>
      <c r="W42" s="39">
        <v>2</v>
      </c>
      <c r="X42" s="39">
        <v>2</v>
      </c>
      <c r="Y42" s="39">
        <v>1</v>
      </c>
      <c r="Z42" s="39">
        <v>48</v>
      </c>
      <c r="AA42" s="39">
        <v>2</v>
      </c>
      <c r="AB42" s="39">
        <v>48</v>
      </c>
      <c r="AC42" s="39">
        <v>2</v>
      </c>
      <c r="AD42" s="39">
        <v>7</v>
      </c>
      <c r="AE42" s="39">
        <v>1</v>
      </c>
      <c r="AF42" s="39">
        <v>2</v>
      </c>
      <c r="AG42" s="39">
        <v>5</v>
      </c>
      <c r="AH42" s="39">
        <v>2</v>
      </c>
      <c r="AI42" s="39">
        <v>2</v>
      </c>
    </row>
    <row r="43" spans="1:35" s="24" customFormat="1" ht="15" x14ac:dyDescent="0.25">
      <c r="A43" s="143"/>
      <c r="B43" s="165"/>
      <c r="C43" s="48" t="s">
        <v>39</v>
      </c>
      <c r="D43" s="47">
        <f>E43+F43+G43+H43+I43+J43+K43+L43+M43+N43+O43+P43+Q43+R43+S43+T43+U43+V43+W43+X43+Y43+Z43+AA43+AB43+AC43+AD43+AE43+AF43+AG43+AH43+AI43</f>
        <v>302.44599999999997</v>
      </c>
      <c r="E43" s="29">
        <v>0</v>
      </c>
      <c r="F43" s="69">
        <v>5.2949999999999999</v>
      </c>
      <c r="G43" s="29">
        <v>1.3240000000000001</v>
      </c>
      <c r="H43" s="29">
        <v>1.3240000000000001</v>
      </c>
      <c r="I43" s="29">
        <v>1.3240000000000001</v>
      </c>
      <c r="J43" s="29">
        <v>5.2949999999999999</v>
      </c>
      <c r="K43" s="29">
        <v>3.9710000000000001</v>
      </c>
      <c r="L43" s="29">
        <v>1.3240000000000001</v>
      </c>
      <c r="M43" s="29">
        <v>5.2949999999999999</v>
      </c>
      <c r="N43" s="29">
        <v>2.6469999999999998</v>
      </c>
      <c r="O43" s="29">
        <v>2.6469999999999998</v>
      </c>
      <c r="P43" s="29">
        <v>3.9710000000000001</v>
      </c>
      <c r="Q43" s="29">
        <v>3.9710000000000001</v>
      </c>
      <c r="R43" s="29">
        <v>3.9710000000000001</v>
      </c>
      <c r="S43" s="29">
        <v>2.6469999999999998</v>
      </c>
      <c r="T43" s="29">
        <v>3.9710000000000001</v>
      </c>
      <c r="U43" s="29">
        <v>2.6469999999999998</v>
      </c>
      <c r="V43" s="29">
        <v>2.6469999999999998</v>
      </c>
      <c r="W43" s="29">
        <v>2.6469999999999998</v>
      </c>
      <c r="X43" s="29">
        <v>2.6469999999999998</v>
      </c>
      <c r="Y43" s="29">
        <v>1.325</v>
      </c>
      <c r="Z43" s="29">
        <v>105.556</v>
      </c>
      <c r="AA43" s="29">
        <v>2.6469999999999998</v>
      </c>
      <c r="AB43" s="29">
        <v>105.556</v>
      </c>
      <c r="AC43" s="29">
        <v>2.6469999999999998</v>
      </c>
      <c r="AD43" s="29">
        <v>9.266</v>
      </c>
      <c r="AE43" s="29">
        <v>1.325</v>
      </c>
      <c r="AF43" s="29">
        <v>2.6469999999999998</v>
      </c>
      <c r="AG43" s="29">
        <v>6.6180000000000003</v>
      </c>
      <c r="AH43" s="29">
        <v>2.6469999999999998</v>
      </c>
      <c r="AI43" s="29">
        <v>2.6469999999999998</v>
      </c>
    </row>
    <row r="44" spans="1:35" s="24" customFormat="1" ht="15" x14ac:dyDescent="0.25">
      <c r="A44" s="134" t="s">
        <v>85</v>
      </c>
      <c r="B44" s="166" t="s">
        <v>86</v>
      </c>
      <c r="C44" s="26" t="s">
        <v>62</v>
      </c>
      <c r="D44" s="16">
        <f t="shared" si="1"/>
        <v>20</v>
      </c>
      <c r="E44" s="41"/>
      <c r="F44" s="41">
        <v>4</v>
      </c>
      <c r="G44" s="41"/>
      <c r="H44" s="41"/>
      <c r="I44" s="41">
        <v>2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>
        <v>5</v>
      </c>
      <c r="AC44" s="41"/>
      <c r="AD44" s="41"/>
      <c r="AE44" s="41"/>
      <c r="AF44" s="41">
        <v>4</v>
      </c>
      <c r="AG44" s="41">
        <v>5</v>
      </c>
      <c r="AH44" s="41"/>
      <c r="AI44" s="41"/>
    </row>
    <row r="45" spans="1:35" s="24" customFormat="1" ht="15" x14ac:dyDescent="0.25">
      <c r="A45" s="135"/>
      <c r="B45" s="165"/>
      <c r="C45" s="26" t="s">
        <v>39</v>
      </c>
      <c r="D45" s="27">
        <f t="shared" si="1"/>
        <v>365</v>
      </c>
      <c r="E45" s="28"/>
      <c r="F45" s="29">
        <v>80</v>
      </c>
      <c r="G45" s="28"/>
      <c r="H45" s="28"/>
      <c r="I45" s="29">
        <v>30</v>
      </c>
      <c r="J45" s="29"/>
      <c r="K45" s="29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9"/>
      <c r="W45" s="28"/>
      <c r="X45" s="28"/>
      <c r="Y45" s="28"/>
      <c r="Z45" s="29"/>
      <c r="AA45" s="28"/>
      <c r="AB45" s="29">
        <v>100</v>
      </c>
      <c r="AC45" s="28"/>
      <c r="AD45" s="28"/>
      <c r="AE45" s="29"/>
      <c r="AF45" s="29">
        <v>80</v>
      </c>
      <c r="AG45" s="29">
        <v>75</v>
      </c>
      <c r="AH45" s="28"/>
      <c r="AI45" s="29"/>
    </row>
    <row r="46" spans="1:35" s="71" customFormat="1" ht="15.75" customHeight="1" x14ac:dyDescent="0.25">
      <c r="A46" s="134" t="s">
        <v>87</v>
      </c>
      <c r="B46" s="166" t="s">
        <v>88</v>
      </c>
      <c r="C46" s="26" t="s">
        <v>62</v>
      </c>
      <c r="D46" s="58">
        <f t="shared" si="1"/>
        <v>61</v>
      </c>
      <c r="E46" s="41"/>
      <c r="F46" s="41"/>
      <c r="G46" s="41"/>
      <c r="H46" s="41"/>
      <c r="I46" s="70">
        <v>3</v>
      </c>
      <c r="J46" s="41"/>
      <c r="K46" s="41"/>
      <c r="L46" s="70">
        <v>4</v>
      </c>
      <c r="M46" s="70">
        <v>6</v>
      </c>
      <c r="N46" s="41"/>
      <c r="O46" s="41"/>
      <c r="P46" s="70">
        <v>16</v>
      </c>
      <c r="Q46" s="70">
        <v>12</v>
      </c>
      <c r="R46" s="70">
        <v>4</v>
      </c>
      <c r="S46" s="70">
        <v>4</v>
      </c>
      <c r="T46" s="70">
        <v>4</v>
      </c>
      <c r="U46" s="70">
        <v>4</v>
      </c>
      <c r="V46" s="70">
        <v>4</v>
      </c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</row>
    <row r="47" spans="1:35" s="71" customFormat="1" ht="17.25" customHeight="1" x14ac:dyDescent="0.25">
      <c r="A47" s="135"/>
      <c r="B47" s="165"/>
      <c r="C47" s="26" t="s">
        <v>39</v>
      </c>
      <c r="D47" s="27">
        <f t="shared" si="1"/>
        <v>1250.8349999999998</v>
      </c>
      <c r="E47" s="29"/>
      <c r="F47" s="29"/>
      <c r="G47" s="29"/>
      <c r="H47" s="29"/>
      <c r="I47" s="72">
        <v>61.37</v>
      </c>
      <c r="J47" s="28"/>
      <c r="K47" s="29"/>
      <c r="L47" s="72">
        <v>81.93</v>
      </c>
      <c r="M47" s="72">
        <v>122.745</v>
      </c>
      <c r="N47" s="29"/>
      <c r="O47" s="29"/>
      <c r="P47" s="72">
        <v>330.15</v>
      </c>
      <c r="Q47" s="72">
        <v>245.49</v>
      </c>
      <c r="R47" s="72">
        <v>81.83</v>
      </c>
      <c r="S47" s="72">
        <v>81.83</v>
      </c>
      <c r="T47" s="72">
        <v>81.83</v>
      </c>
      <c r="U47" s="72">
        <v>81.83</v>
      </c>
      <c r="V47" s="72">
        <v>81.83</v>
      </c>
      <c r="W47" s="28"/>
      <c r="X47" s="29"/>
      <c r="Y47" s="29"/>
      <c r="Z47" s="28"/>
      <c r="AA47" s="29"/>
      <c r="AB47" s="29"/>
      <c r="AC47" s="29"/>
      <c r="AD47" s="29"/>
      <c r="AE47" s="29"/>
      <c r="AF47" s="29"/>
      <c r="AG47" s="28"/>
      <c r="AH47" s="28"/>
      <c r="AI47" s="28"/>
    </row>
    <row r="48" spans="1:35" s="71" customFormat="1" ht="15" customHeight="1" x14ac:dyDescent="0.25">
      <c r="A48" s="134" t="s">
        <v>89</v>
      </c>
      <c r="B48" s="167" t="s">
        <v>90</v>
      </c>
      <c r="C48" s="26" t="s">
        <v>42</v>
      </c>
      <c r="D48" s="27">
        <f t="shared" si="1"/>
        <v>0.32400000000000007</v>
      </c>
      <c r="E48" s="42"/>
      <c r="F48" s="42"/>
      <c r="G48" s="42"/>
      <c r="H48" s="42"/>
      <c r="I48" s="42">
        <v>1.7999999999999999E-2</v>
      </c>
      <c r="J48" s="29">
        <v>1.7999999999999999E-2</v>
      </c>
      <c r="K48" s="42"/>
      <c r="L48" s="42"/>
      <c r="M48" s="42"/>
      <c r="N48" s="42"/>
      <c r="O48" s="42"/>
      <c r="P48" s="42"/>
      <c r="Q48" s="42">
        <v>2.4E-2</v>
      </c>
      <c r="R48" s="29">
        <v>0.02</v>
      </c>
      <c r="S48" s="29">
        <v>0.02</v>
      </c>
      <c r="T48" s="29">
        <v>0.02</v>
      </c>
      <c r="U48" s="29">
        <v>0.02</v>
      </c>
      <c r="V48" s="29">
        <v>0.02</v>
      </c>
      <c r="W48" s="42"/>
      <c r="X48" s="42"/>
      <c r="Y48" s="42"/>
      <c r="Z48" s="42">
        <v>0.108</v>
      </c>
      <c r="AA48" s="42"/>
      <c r="AB48" s="42"/>
      <c r="AC48" s="42">
        <v>2.5999999999999999E-2</v>
      </c>
      <c r="AD48" s="42"/>
      <c r="AE48" s="42"/>
      <c r="AF48" s="29">
        <v>0.03</v>
      </c>
      <c r="AG48" s="42"/>
      <c r="AH48" s="42"/>
      <c r="AI48" s="42"/>
    </row>
    <row r="49" spans="1:35" s="71" customFormat="1" ht="21.6" customHeight="1" x14ac:dyDescent="0.25">
      <c r="A49" s="135"/>
      <c r="B49" s="168"/>
      <c r="C49" s="26" t="s">
        <v>39</v>
      </c>
      <c r="D49" s="27">
        <f t="shared" si="1"/>
        <v>256.15000000000003</v>
      </c>
      <c r="E49" s="29"/>
      <c r="F49" s="29"/>
      <c r="G49" s="29"/>
      <c r="H49" s="29"/>
      <c r="I49" s="29">
        <v>30</v>
      </c>
      <c r="J49" s="29">
        <v>30</v>
      </c>
      <c r="K49" s="29"/>
      <c r="L49" s="28"/>
      <c r="M49" s="29"/>
      <c r="N49" s="29"/>
      <c r="O49" s="28"/>
      <c r="P49" s="28"/>
      <c r="Q49" s="29">
        <v>40</v>
      </c>
      <c r="R49" s="29">
        <v>6.4</v>
      </c>
      <c r="S49" s="29">
        <v>6.4</v>
      </c>
      <c r="T49" s="29">
        <v>6.4</v>
      </c>
      <c r="U49" s="29">
        <v>6.4</v>
      </c>
      <c r="V49" s="29">
        <v>6.4</v>
      </c>
      <c r="W49" s="28"/>
      <c r="X49" s="28"/>
      <c r="Y49" s="28"/>
      <c r="Z49" s="29">
        <v>41.95</v>
      </c>
      <c r="AA49" s="29"/>
      <c r="AB49" s="29"/>
      <c r="AC49" s="29">
        <f>21+11.2</f>
        <v>32.200000000000003</v>
      </c>
      <c r="AD49" s="29"/>
      <c r="AE49" s="28"/>
      <c r="AF49" s="29">
        <v>50</v>
      </c>
      <c r="AG49" s="29"/>
      <c r="AH49" s="28"/>
      <c r="AI49" s="29"/>
    </row>
    <row r="50" spans="1:35" s="71" customFormat="1" ht="15" x14ac:dyDescent="0.25">
      <c r="A50" s="169" t="s">
        <v>91</v>
      </c>
      <c r="B50" s="171" t="s">
        <v>92</v>
      </c>
      <c r="C50" s="73" t="s">
        <v>62</v>
      </c>
      <c r="D50" s="58">
        <f t="shared" si="1"/>
        <v>2</v>
      </c>
      <c r="E50" s="41"/>
      <c r="F50" s="41"/>
      <c r="G50" s="41"/>
      <c r="H50" s="41"/>
      <c r="I50" s="41"/>
      <c r="J50" s="41"/>
      <c r="K50" s="41">
        <v>2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</row>
    <row r="51" spans="1:35" s="71" customFormat="1" ht="15" x14ac:dyDescent="0.25">
      <c r="A51" s="170"/>
      <c r="B51" s="141"/>
      <c r="C51" s="73" t="s">
        <v>39</v>
      </c>
      <c r="D51" s="27">
        <f t="shared" si="1"/>
        <v>6.2</v>
      </c>
      <c r="E51" s="28"/>
      <c r="F51" s="28"/>
      <c r="G51" s="28"/>
      <c r="H51" s="28"/>
      <c r="I51" s="28"/>
      <c r="J51" s="28"/>
      <c r="K51" s="29">
        <v>6.2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9"/>
      <c r="AI51" s="29"/>
    </row>
    <row r="52" spans="1:35" s="71" customFormat="1" ht="15" x14ac:dyDescent="0.25">
      <c r="A52" s="134" t="s">
        <v>93</v>
      </c>
      <c r="B52" s="172" t="s">
        <v>94</v>
      </c>
      <c r="C52" s="26" t="s">
        <v>62</v>
      </c>
      <c r="D52" s="58">
        <f t="shared" si="1"/>
        <v>0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</row>
    <row r="53" spans="1:35" s="74" customFormat="1" ht="15" customHeight="1" x14ac:dyDescent="0.25">
      <c r="A53" s="135"/>
      <c r="B53" s="173"/>
      <c r="C53" s="26" t="s">
        <v>39</v>
      </c>
      <c r="D53" s="27">
        <f t="shared" si="1"/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</row>
    <row r="54" spans="1:35" s="71" customFormat="1" ht="15" customHeight="1" x14ac:dyDescent="0.25">
      <c r="A54" s="134" t="s">
        <v>95</v>
      </c>
      <c r="B54" s="166" t="s">
        <v>96</v>
      </c>
      <c r="C54" s="26" t="s">
        <v>97</v>
      </c>
      <c r="D54" s="27">
        <f t="shared" si="1"/>
        <v>0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</row>
    <row r="55" spans="1:35" s="71" customFormat="1" ht="18.600000000000001" customHeight="1" x14ac:dyDescent="0.25">
      <c r="A55" s="135"/>
      <c r="B55" s="165"/>
      <c r="C55" s="26" t="s">
        <v>39</v>
      </c>
      <c r="D55" s="27">
        <f t="shared" si="1"/>
        <v>0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</row>
    <row r="56" spans="1:35" s="24" customFormat="1" ht="15" x14ac:dyDescent="0.25">
      <c r="A56" s="134" t="s">
        <v>98</v>
      </c>
      <c r="B56" s="166" t="s">
        <v>99</v>
      </c>
      <c r="C56" s="26" t="s">
        <v>62</v>
      </c>
      <c r="D56" s="58">
        <f t="shared" si="1"/>
        <v>0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</row>
    <row r="57" spans="1:35" s="24" customFormat="1" ht="15" x14ac:dyDescent="0.25">
      <c r="A57" s="135"/>
      <c r="B57" s="165"/>
      <c r="C57" s="26" t="s">
        <v>39</v>
      </c>
      <c r="D57" s="27">
        <f t="shared" si="1"/>
        <v>0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s="24" customFormat="1" ht="15" x14ac:dyDescent="0.25">
      <c r="A58" s="142" t="s">
        <v>100</v>
      </c>
      <c r="B58" s="166" t="s">
        <v>101</v>
      </c>
      <c r="C58" s="46" t="s">
        <v>62</v>
      </c>
      <c r="D58" s="58">
        <f t="shared" si="1"/>
        <v>0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</row>
    <row r="59" spans="1:35" s="24" customFormat="1" ht="15.75" thickBot="1" x14ac:dyDescent="0.3">
      <c r="A59" s="154"/>
      <c r="B59" s="174"/>
      <c r="C59" s="45" t="s">
        <v>39</v>
      </c>
      <c r="D59" s="36">
        <f t="shared" si="1"/>
        <v>0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</row>
    <row r="60" spans="1:35" s="24" customFormat="1" ht="15" customHeight="1" x14ac:dyDescent="0.25">
      <c r="A60" s="153" t="s">
        <v>102</v>
      </c>
      <c r="B60" s="164" t="s">
        <v>103</v>
      </c>
      <c r="C60" s="46" t="s">
        <v>104</v>
      </c>
      <c r="D60" s="53">
        <f t="shared" si="1"/>
        <v>4.7E-2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>
        <v>1.4999999999999999E-2</v>
      </c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>
        <v>3.2000000000000001E-2</v>
      </c>
      <c r="AI60" s="39"/>
    </row>
    <row r="61" spans="1:35" s="24" customFormat="1" ht="20.45" customHeight="1" x14ac:dyDescent="0.25">
      <c r="A61" s="143"/>
      <c r="B61" s="165"/>
      <c r="C61" s="48" t="s">
        <v>39</v>
      </c>
      <c r="D61" s="27">
        <f t="shared" si="1"/>
        <v>19.200000000000003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7">
        <v>6.4</v>
      </c>
      <c r="R61" s="41"/>
      <c r="S61" s="41"/>
      <c r="T61" s="41"/>
      <c r="U61" s="41"/>
      <c r="V61" s="41"/>
      <c r="W61" s="41"/>
      <c r="X61" s="41"/>
      <c r="Y61" s="41"/>
      <c r="Z61" s="47"/>
      <c r="AA61" s="41"/>
      <c r="AB61" s="41"/>
      <c r="AC61" s="41"/>
      <c r="AD61" s="41"/>
      <c r="AE61" s="41"/>
      <c r="AF61" s="41"/>
      <c r="AG61" s="41"/>
      <c r="AH61" s="47">
        <v>12.8</v>
      </c>
      <c r="AI61" s="41"/>
    </row>
    <row r="62" spans="1:35" s="24" customFormat="1" ht="15" customHeight="1" x14ac:dyDescent="0.25">
      <c r="A62" s="134" t="s">
        <v>105</v>
      </c>
      <c r="B62" s="166" t="s">
        <v>106</v>
      </c>
      <c r="C62" s="26" t="s">
        <v>97</v>
      </c>
      <c r="D62" s="27">
        <f t="shared" si="1"/>
        <v>6.5000000000000002E-2</v>
      </c>
      <c r="E62" s="41">
        <v>1.4999999999999999E-2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7"/>
      <c r="R62" s="47">
        <v>0.05</v>
      </c>
      <c r="S62" s="47"/>
      <c r="T62" s="47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</row>
    <row r="63" spans="1:35" s="24" customFormat="1" ht="19.149999999999999" customHeight="1" thickBot="1" x14ac:dyDescent="0.3">
      <c r="A63" s="175"/>
      <c r="B63" s="174"/>
      <c r="C63" s="45" t="s">
        <v>39</v>
      </c>
      <c r="D63" s="36">
        <f t="shared" si="1"/>
        <v>113.75</v>
      </c>
      <c r="E63" s="36">
        <v>26.25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36"/>
      <c r="Q63" s="36"/>
      <c r="R63" s="36">
        <v>87.5</v>
      </c>
      <c r="S63" s="36"/>
      <c r="T63" s="36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</row>
    <row r="64" spans="1:35" s="24" customFormat="1" ht="19.149999999999999" customHeight="1" thickBot="1" x14ac:dyDescent="0.3">
      <c r="A64" s="76"/>
      <c r="B64" s="164" t="s">
        <v>107</v>
      </c>
      <c r="C64" s="46" t="s">
        <v>62</v>
      </c>
      <c r="D64" s="16">
        <f t="shared" si="1"/>
        <v>44</v>
      </c>
      <c r="E64" s="67"/>
      <c r="F64" s="67">
        <v>6</v>
      </c>
      <c r="G64" s="67"/>
      <c r="H64" s="67"/>
      <c r="I64" s="67"/>
      <c r="J64" s="67"/>
      <c r="K64" s="67"/>
      <c r="L64" s="67"/>
      <c r="M64" s="67">
        <v>6</v>
      </c>
      <c r="N64" s="67"/>
      <c r="O64" s="67"/>
      <c r="P64" s="56"/>
      <c r="Q64" s="67">
        <v>12</v>
      </c>
      <c r="R64" s="56"/>
      <c r="S64" s="56"/>
      <c r="T64" s="56"/>
      <c r="U64" s="67"/>
      <c r="V64" s="67"/>
      <c r="W64" s="67"/>
      <c r="X64" s="67"/>
      <c r="Y64" s="67"/>
      <c r="Z64" s="67"/>
      <c r="AA64" s="67"/>
      <c r="AB64" s="67"/>
      <c r="AC64" s="67"/>
      <c r="AD64" s="67">
        <v>12</v>
      </c>
      <c r="AE64" s="67"/>
      <c r="AF64" s="67"/>
      <c r="AG64" s="67">
        <v>8</v>
      </c>
      <c r="AH64" s="67"/>
      <c r="AI64" s="67"/>
    </row>
    <row r="65" spans="1:35" s="24" customFormat="1" ht="19.149999999999999" customHeight="1" thickBot="1" x14ac:dyDescent="0.3">
      <c r="A65" s="76"/>
      <c r="B65" s="174"/>
      <c r="C65" s="48" t="s">
        <v>39</v>
      </c>
      <c r="D65" s="36">
        <f t="shared" si="1"/>
        <v>55.19</v>
      </c>
      <c r="E65" s="77"/>
      <c r="F65" s="78">
        <v>7.52</v>
      </c>
      <c r="G65" s="77"/>
      <c r="H65" s="77"/>
      <c r="I65" s="77"/>
      <c r="J65" s="77"/>
      <c r="K65" s="77"/>
      <c r="L65" s="77"/>
      <c r="M65" s="78">
        <v>7.52</v>
      </c>
      <c r="N65" s="77"/>
      <c r="O65" s="77"/>
      <c r="P65" s="78"/>
      <c r="Q65" s="36">
        <v>15.05</v>
      </c>
      <c r="R65" s="36"/>
      <c r="S65" s="36"/>
      <c r="T65" s="36"/>
      <c r="U65" s="60"/>
      <c r="V65" s="60"/>
      <c r="W65" s="60"/>
      <c r="X65" s="60"/>
      <c r="Y65" s="60"/>
      <c r="Z65" s="60"/>
      <c r="AA65" s="60"/>
      <c r="AB65" s="60"/>
      <c r="AC65" s="60"/>
      <c r="AD65" s="36">
        <v>15.05</v>
      </c>
      <c r="AE65" s="60"/>
      <c r="AF65" s="36"/>
      <c r="AG65" s="36">
        <v>10.050000000000001</v>
      </c>
      <c r="AH65" s="60"/>
      <c r="AI65" s="60"/>
    </row>
    <row r="66" spans="1:35" s="24" customFormat="1" ht="20.45" customHeight="1" thickBot="1" x14ac:dyDescent="0.3">
      <c r="A66" s="79" t="s">
        <v>108</v>
      </c>
      <c r="B66" s="11" t="s">
        <v>109</v>
      </c>
      <c r="C66" s="12" t="s">
        <v>39</v>
      </c>
      <c r="D66" s="80">
        <f t="shared" si="1"/>
        <v>1187.482</v>
      </c>
      <c r="E66" s="81">
        <f t="shared" ref="E66:AI66" si="4">E68+E78+E80</f>
        <v>16.684000000000001</v>
      </c>
      <c r="F66" s="81">
        <f t="shared" si="4"/>
        <v>115.48299999999999</v>
      </c>
      <c r="G66" s="81">
        <f t="shared" si="4"/>
        <v>21.454999999999998</v>
      </c>
      <c r="H66" s="81">
        <f t="shared" si="4"/>
        <v>21.445</v>
      </c>
      <c r="I66" s="81">
        <f t="shared" si="4"/>
        <v>17.671999999999997</v>
      </c>
      <c r="J66" s="81">
        <f t="shared" si="4"/>
        <v>42.509</v>
      </c>
      <c r="K66" s="81">
        <f t="shared" si="4"/>
        <v>111.143</v>
      </c>
      <c r="L66" s="81">
        <f t="shared" si="4"/>
        <v>21.372</v>
      </c>
      <c r="M66" s="81">
        <f t="shared" si="4"/>
        <v>38.58</v>
      </c>
      <c r="N66" s="81">
        <f t="shared" si="4"/>
        <v>35.112000000000002</v>
      </c>
      <c r="O66" s="81">
        <f t="shared" si="4"/>
        <v>26.273</v>
      </c>
      <c r="P66" s="81">
        <f t="shared" si="4"/>
        <v>27.664999999999999</v>
      </c>
      <c r="Q66" s="82">
        <f t="shared" si="4"/>
        <v>51.191999999999993</v>
      </c>
      <c r="R66" s="82">
        <f t="shared" si="4"/>
        <v>28.753999999999998</v>
      </c>
      <c r="S66" s="82">
        <f t="shared" si="4"/>
        <v>28.753999999999998</v>
      </c>
      <c r="T66" s="82">
        <f t="shared" si="4"/>
        <v>43.548000000000002</v>
      </c>
      <c r="U66" s="82">
        <f t="shared" si="4"/>
        <v>27.597999999999999</v>
      </c>
      <c r="V66" s="82">
        <f t="shared" si="4"/>
        <v>24.024000000000001</v>
      </c>
      <c r="W66" s="82">
        <f t="shared" si="4"/>
        <v>33.549999999999997</v>
      </c>
      <c r="X66" s="82">
        <f t="shared" si="4"/>
        <v>21.643000000000001</v>
      </c>
      <c r="Y66" s="83">
        <f t="shared" si="4"/>
        <v>27.597999999999999</v>
      </c>
      <c r="Z66" s="83">
        <f>Z68+Z78+Z80</f>
        <v>63.347999999999999</v>
      </c>
      <c r="AA66" s="83">
        <f>AA68+AA78+AA80</f>
        <v>26.273</v>
      </c>
      <c r="AB66" s="83">
        <f>AB68+AB78+AB80</f>
        <v>63.347999999999999</v>
      </c>
      <c r="AC66" s="82">
        <f t="shared" ref="AC66" si="5">AC68+AC78+AC80</f>
        <v>28.993000000000002</v>
      </c>
      <c r="AD66" s="83">
        <f t="shared" si="4"/>
        <v>26.273</v>
      </c>
      <c r="AE66" s="83">
        <f t="shared" si="4"/>
        <v>26.273</v>
      </c>
      <c r="AF66" s="83">
        <f t="shared" si="4"/>
        <v>26.273</v>
      </c>
      <c r="AG66" s="83">
        <f t="shared" si="4"/>
        <v>26.273</v>
      </c>
      <c r="AH66" s="83">
        <f t="shared" si="4"/>
        <v>58.236999999999995</v>
      </c>
      <c r="AI66" s="83">
        <f t="shared" si="4"/>
        <v>60.137</v>
      </c>
    </row>
    <row r="67" spans="1:35" s="24" customFormat="1" ht="15" x14ac:dyDescent="0.25">
      <c r="A67" s="176" t="s">
        <v>110</v>
      </c>
      <c r="B67" s="178" t="s">
        <v>111</v>
      </c>
      <c r="C67" s="84" t="s">
        <v>67</v>
      </c>
      <c r="D67" s="85">
        <f t="shared" si="1"/>
        <v>0.27100000000000013</v>
      </c>
      <c r="E67" s="86">
        <f t="shared" ref="E67:V68" si="6">E69+E71+E73+E75</f>
        <v>5.0000000000000001E-3</v>
      </c>
      <c r="F67" s="86">
        <f t="shared" si="6"/>
        <v>0.03</v>
      </c>
      <c r="G67" s="86">
        <f t="shared" si="6"/>
        <v>5.0000000000000001E-3</v>
      </c>
      <c r="H67" s="86">
        <f t="shared" si="6"/>
        <v>5.0000000000000001E-3</v>
      </c>
      <c r="I67" s="86">
        <f t="shared" si="6"/>
        <v>4.0000000000000001E-3</v>
      </c>
      <c r="J67" s="86">
        <f t="shared" si="6"/>
        <v>6.0000000000000001E-3</v>
      </c>
      <c r="K67" s="86">
        <f t="shared" si="6"/>
        <v>0.03</v>
      </c>
      <c r="L67" s="86">
        <f t="shared" si="6"/>
        <v>7.0000000000000001E-3</v>
      </c>
      <c r="M67" s="86">
        <f t="shared" si="6"/>
        <v>9.0000000000000011E-3</v>
      </c>
      <c r="N67" s="86">
        <f t="shared" si="6"/>
        <v>6.0000000000000001E-3</v>
      </c>
      <c r="O67" s="86">
        <f t="shared" si="6"/>
        <v>6.0000000000000001E-3</v>
      </c>
      <c r="P67" s="86">
        <f t="shared" si="6"/>
        <v>7.0000000000000001E-3</v>
      </c>
      <c r="Q67" s="87">
        <f t="shared" si="6"/>
        <v>1.4E-2</v>
      </c>
      <c r="R67" s="87">
        <f t="shared" si="6"/>
        <v>8.0000000000000002E-3</v>
      </c>
      <c r="S67" s="87">
        <f t="shared" si="6"/>
        <v>8.0000000000000002E-3</v>
      </c>
      <c r="T67" s="87">
        <f t="shared" si="6"/>
        <v>8.0000000000000002E-3</v>
      </c>
      <c r="U67" s="87">
        <f t="shared" si="6"/>
        <v>7.0000000000000001E-3</v>
      </c>
      <c r="V67" s="87">
        <f t="shared" si="6"/>
        <v>7.0000000000000001E-3</v>
      </c>
      <c r="W67" s="87">
        <f>W69+W71+W73+W75</f>
        <v>7.0000000000000001E-3</v>
      </c>
      <c r="X67" s="87">
        <f t="shared" ref="X67:AI68" si="7">X69+X71+X73+X75</f>
        <v>7.0000000000000001E-3</v>
      </c>
      <c r="Y67" s="86">
        <f t="shared" si="7"/>
        <v>7.0000000000000001E-3</v>
      </c>
      <c r="Z67" s="86">
        <f t="shared" si="7"/>
        <v>6.0000000000000001E-3</v>
      </c>
      <c r="AA67" s="86">
        <f t="shared" si="7"/>
        <v>6.0000000000000001E-3</v>
      </c>
      <c r="AB67" s="86">
        <f t="shared" si="7"/>
        <v>6.0000000000000001E-3</v>
      </c>
      <c r="AC67" s="87">
        <f t="shared" si="7"/>
        <v>7.0000000000000001E-3</v>
      </c>
      <c r="AD67" s="86">
        <f t="shared" si="7"/>
        <v>6.0000000000000001E-3</v>
      </c>
      <c r="AE67" s="86">
        <f t="shared" si="7"/>
        <v>6.0000000000000001E-3</v>
      </c>
      <c r="AF67" s="86">
        <f t="shared" si="7"/>
        <v>6.0000000000000001E-3</v>
      </c>
      <c r="AG67" s="86">
        <f t="shared" si="7"/>
        <v>6.0000000000000001E-3</v>
      </c>
      <c r="AH67" s="86">
        <f t="shared" si="7"/>
        <v>1.3999999999999999E-2</v>
      </c>
      <c r="AI67" s="86">
        <f t="shared" si="7"/>
        <v>1.4999999999999999E-2</v>
      </c>
    </row>
    <row r="68" spans="1:35" s="24" customFormat="1" ht="15" x14ac:dyDescent="0.25">
      <c r="A68" s="177"/>
      <c r="B68" s="179"/>
      <c r="C68" s="20" t="s">
        <v>39</v>
      </c>
      <c r="D68" s="21">
        <f t="shared" si="1"/>
        <v>375.15100000000012</v>
      </c>
      <c r="E68" s="87">
        <f t="shared" si="6"/>
        <v>7.1589999999999998</v>
      </c>
      <c r="F68" s="87">
        <f t="shared" si="6"/>
        <v>40.732999999999997</v>
      </c>
      <c r="G68" s="87">
        <f t="shared" si="6"/>
        <v>7.1689999999999996</v>
      </c>
      <c r="H68" s="87">
        <f t="shared" si="6"/>
        <v>7.1589999999999998</v>
      </c>
      <c r="I68" s="87">
        <f t="shared" si="6"/>
        <v>5.7669999999999995</v>
      </c>
      <c r="J68" s="87">
        <f t="shared" si="6"/>
        <v>8.4130000000000003</v>
      </c>
      <c r="K68" s="87">
        <f t="shared" si="6"/>
        <v>40.732999999999997</v>
      </c>
      <c r="L68" s="87">
        <f t="shared" si="6"/>
        <v>9.4669999999999987</v>
      </c>
      <c r="M68" s="87">
        <f t="shared" si="6"/>
        <v>11.881</v>
      </c>
      <c r="N68" s="87">
        <f t="shared" si="6"/>
        <v>8.4130000000000003</v>
      </c>
      <c r="O68" s="87">
        <f t="shared" si="6"/>
        <v>8.4130000000000003</v>
      </c>
      <c r="P68" s="87">
        <f t="shared" si="6"/>
        <v>9.8049999999999997</v>
      </c>
      <c r="Q68" s="87">
        <f t="shared" si="6"/>
        <v>18.537999999999997</v>
      </c>
      <c r="R68" s="87">
        <f t="shared" si="6"/>
        <v>10.893999999999998</v>
      </c>
      <c r="S68" s="87">
        <f t="shared" si="6"/>
        <v>10.893999999999998</v>
      </c>
      <c r="T68" s="87">
        <f t="shared" si="6"/>
        <v>10.893999999999998</v>
      </c>
      <c r="U68" s="87">
        <f t="shared" si="6"/>
        <v>9.7379999999999995</v>
      </c>
      <c r="V68" s="87">
        <f t="shared" si="6"/>
        <v>9.7379999999999995</v>
      </c>
      <c r="W68" s="87">
        <f>W70+W72+W74+W76</f>
        <v>9.7379999999999995</v>
      </c>
      <c r="X68" s="87">
        <f t="shared" si="7"/>
        <v>9.7379999999999995</v>
      </c>
      <c r="Y68" s="87">
        <f t="shared" si="7"/>
        <v>9.7379999999999995</v>
      </c>
      <c r="Z68" s="87">
        <f t="shared" si="7"/>
        <v>8.581999999999999</v>
      </c>
      <c r="AA68" s="87">
        <f t="shared" si="7"/>
        <v>8.4130000000000003</v>
      </c>
      <c r="AB68" s="87">
        <f t="shared" si="7"/>
        <v>8.581999999999999</v>
      </c>
      <c r="AC68" s="87">
        <f t="shared" si="7"/>
        <v>9.7379999999999995</v>
      </c>
      <c r="AD68" s="87">
        <f t="shared" si="7"/>
        <v>8.4130000000000003</v>
      </c>
      <c r="AE68" s="87">
        <f t="shared" si="7"/>
        <v>8.4130000000000003</v>
      </c>
      <c r="AF68" s="87">
        <f t="shared" si="7"/>
        <v>8.4130000000000003</v>
      </c>
      <c r="AG68" s="87">
        <f t="shared" si="7"/>
        <v>8.4130000000000003</v>
      </c>
      <c r="AH68" s="87">
        <f t="shared" si="7"/>
        <v>19.631</v>
      </c>
      <c r="AI68" s="87">
        <f t="shared" si="7"/>
        <v>21.530999999999999</v>
      </c>
    </row>
    <row r="69" spans="1:35" ht="15" x14ac:dyDescent="0.25">
      <c r="A69" s="142" t="s">
        <v>112</v>
      </c>
      <c r="B69" s="136" t="s">
        <v>113</v>
      </c>
      <c r="C69" s="26" t="s">
        <v>114</v>
      </c>
      <c r="D69" s="27">
        <f t="shared" si="1"/>
        <v>4.2000000000000023E-2</v>
      </c>
      <c r="E69" s="29">
        <v>1E-3</v>
      </c>
      <c r="F69" s="29">
        <v>4.0000000000000001E-3</v>
      </c>
      <c r="G69" s="29">
        <v>1E-3</v>
      </c>
      <c r="H69" s="29">
        <v>1E-3</v>
      </c>
      <c r="I69" s="29">
        <v>1E-3</v>
      </c>
      <c r="J69" s="29">
        <v>1E-3</v>
      </c>
      <c r="K69" s="29">
        <v>4.0000000000000001E-3</v>
      </c>
      <c r="L69" s="29">
        <v>1E-3</v>
      </c>
      <c r="M69" s="29">
        <v>1E-3</v>
      </c>
      <c r="N69" s="29">
        <v>1E-3</v>
      </c>
      <c r="O69" s="29">
        <v>1E-3</v>
      </c>
      <c r="P69" s="29">
        <v>1E-3</v>
      </c>
      <c r="Q69" s="29">
        <v>1E-3</v>
      </c>
      <c r="R69" s="29">
        <v>1E-3</v>
      </c>
      <c r="S69" s="29">
        <v>1E-3</v>
      </c>
      <c r="T69" s="29">
        <v>1E-3</v>
      </c>
      <c r="U69" s="29">
        <v>1E-3</v>
      </c>
      <c r="V69" s="29">
        <v>1E-3</v>
      </c>
      <c r="W69" s="29">
        <v>1E-3</v>
      </c>
      <c r="X69" s="29">
        <v>1E-3</v>
      </c>
      <c r="Y69" s="29">
        <v>1E-3</v>
      </c>
      <c r="Z69" s="29">
        <v>1E-3</v>
      </c>
      <c r="AA69" s="29">
        <v>1E-3</v>
      </c>
      <c r="AB69" s="29">
        <v>1E-3</v>
      </c>
      <c r="AC69" s="29">
        <v>1E-3</v>
      </c>
      <c r="AD69" s="29">
        <v>1E-3</v>
      </c>
      <c r="AE69" s="29">
        <v>1E-3</v>
      </c>
      <c r="AF69" s="29">
        <v>1E-3</v>
      </c>
      <c r="AG69" s="29">
        <v>1E-3</v>
      </c>
      <c r="AH69" s="29">
        <v>3.0000000000000001E-3</v>
      </c>
      <c r="AI69" s="29">
        <v>4.0000000000000001E-3</v>
      </c>
    </row>
    <row r="70" spans="1:35" ht="15" x14ac:dyDescent="0.25">
      <c r="A70" s="143"/>
      <c r="B70" s="137"/>
      <c r="C70" s="26" t="s">
        <v>39</v>
      </c>
      <c r="D70" s="27">
        <f t="shared" si="1"/>
        <v>79.48</v>
      </c>
      <c r="E70" s="29">
        <v>1.89</v>
      </c>
      <c r="F70" s="29">
        <v>7.57</v>
      </c>
      <c r="G70" s="29">
        <v>1.9</v>
      </c>
      <c r="H70" s="29">
        <v>1.89</v>
      </c>
      <c r="I70" s="29">
        <v>1.89</v>
      </c>
      <c r="J70" s="29">
        <v>1.89</v>
      </c>
      <c r="K70" s="29">
        <v>7.57</v>
      </c>
      <c r="L70" s="29">
        <v>1.89</v>
      </c>
      <c r="M70" s="29">
        <v>1.89</v>
      </c>
      <c r="N70" s="29">
        <v>1.89</v>
      </c>
      <c r="O70" s="29">
        <v>1.89</v>
      </c>
      <c r="P70" s="29">
        <v>1.89</v>
      </c>
      <c r="Q70" s="29">
        <v>1.89</v>
      </c>
      <c r="R70" s="29">
        <v>1.89</v>
      </c>
      <c r="S70" s="29">
        <v>1.89</v>
      </c>
      <c r="T70" s="29">
        <v>1.89</v>
      </c>
      <c r="U70" s="29">
        <v>1.89</v>
      </c>
      <c r="V70" s="29">
        <v>1.89</v>
      </c>
      <c r="W70" s="29">
        <v>1.89</v>
      </c>
      <c r="X70" s="29">
        <v>1.89</v>
      </c>
      <c r="Y70" s="29">
        <v>1.89</v>
      </c>
      <c r="Z70" s="29">
        <v>1.89</v>
      </c>
      <c r="AA70" s="29">
        <v>1.89</v>
      </c>
      <c r="AB70" s="29">
        <v>1.89</v>
      </c>
      <c r="AC70" s="29">
        <v>1.89</v>
      </c>
      <c r="AD70" s="29">
        <v>1.89</v>
      </c>
      <c r="AE70" s="29">
        <v>1.89</v>
      </c>
      <c r="AF70" s="29">
        <v>1.89</v>
      </c>
      <c r="AG70" s="29">
        <v>1.89</v>
      </c>
      <c r="AH70" s="29">
        <v>5.7</v>
      </c>
      <c r="AI70" s="29">
        <v>7.6</v>
      </c>
    </row>
    <row r="71" spans="1:35" ht="15" x14ac:dyDescent="0.25">
      <c r="A71" s="142" t="s">
        <v>115</v>
      </c>
      <c r="B71" s="136" t="s">
        <v>116</v>
      </c>
      <c r="C71" s="26" t="s">
        <v>67</v>
      </c>
      <c r="D71" s="27">
        <f t="shared" ref="D71:D91" si="8">E71+F71+G71+H71+I71+J71+K71+L71+M71+N71+O71+P71+Q71+R71+S71+T71+U71+V71+W71+X71+Y71+Z71+AA71+AB71+AC71+AD71+AE71+AF71+AG71+AH71+AI71</f>
        <v>9.5000000000000057E-2</v>
      </c>
      <c r="E71" s="42">
        <v>1E-3</v>
      </c>
      <c r="F71" s="42">
        <v>3.0000000000000001E-3</v>
      </c>
      <c r="G71" s="42">
        <v>1E-3</v>
      </c>
      <c r="H71" s="42">
        <v>1E-3</v>
      </c>
      <c r="I71" s="42">
        <v>1E-3</v>
      </c>
      <c r="J71" s="42">
        <v>3.0000000000000001E-3</v>
      </c>
      <c r="K71" s="42">
        <v>3.0000000000000001E-3</v>
      </c>
      <c r="L71" s="42">
        <v>1E-3</v>
      </c>
      <c r="M71" s="42">
        <v>3.0000000000000001E-3</v>
      </c>
      <c r="N71" s="42">
        <v>3.0000000000000001E-3</v>
      </c>
      <c r="O71" s="42">
        <v>3.0000000000000001E-3</v>
      </c>
      <c r="P71" s="42">
        <v>3.0000000000000001E-3</v>
      </c>
      <c r="Q71" s="42">
        <v>4.0000000000000001E-3</v>
      </c>
      <c r="R71" s="42">
        <v>4.0000000000000001E-3</v>
      </c>
      <c r="S71" s="42">
        <v>4.0000000000000001E-3</v>
      </c>
      <c r="T71" s="42">
        <v>4.0000000000000001E-3</v>
      </c>
      <c r="U71" s="42">
        <v>4.0000000000000001E-3</v>
      </c>
      <c r="V71" s="42">
        <v>4.0000000000000001E-3</v>
      </c>
      <c r="W71" s="42">
        <v>4.0000000000000001E-3</v>
      </c>
      <c r="X71" s="42">
        <v>4.0000000000000001E-3</v>
      </c>
      <c r="Y71" s="42">
        <v>4.0000000000000001E-3</v>
      </c>
      <c r="Z71" s="29">
        <v>4.0000000000000001E-3</v>
      </c>
      <c r="AA71" s="42">
        <v>3.0000000000000001E-3</v>
      </c>
      <c r="AB71" s="29">
        <v>4.0000000000000001E-3</v>
      </c>
      <c r="AC71" s="42">
        <v>4.0000000000000001E-3</v>
      </c>
      <c r="AD71" s="42">
        <v>3.0000000000000001E-3</v>
      </c>
      <c r="AE71" s="42">
        <v>3.0000000000000001E-3</v>
      </c>
      <c r="AF71" s="42">
        <v>3.0000000000000001E-3</v>
      </c>
      <c r="AG71" s="42">
        <v>3.0000000000000001E-3</v>
      </c>
      <c r="AH71" s="42">
        <v>3.0000000000000001E-3</v>
      </c>
      <c r="AI71" s="42">
        <v>3.0000000000000001E-3</v>
      </c>
    </row>
    <row r="72" spans="1:35" ht="15" x14ac:dyDescent="0.25">
      <c r="A72" s="143"/>
      <c r="B72" s="137"/>
      <c r="C72" s="26" t="s">
        <v>39</v>
      </c>
      <c r="D72" s="27">
        <f t="shared" si="8"/>
        <v>125.87499999999993</v>
      </c>
      <c r="E72" s="29">
        <v>1.325</v>
      </c>
      <c r="F72" s="29">
        <v>3.9750000000000001</v>
      </c>
      <c r="G72" s="29">
        <v>1.325</v>
      </c>
      <c r="H72" s="29">
        <v>1.325</v>
      </c>
      <c r="I72" s="29">
        <v>1.325</v>
      </c>
      <c r="J72" s="29">
        <v>3.9750000000000001</v>
      </c>
      <c r="K72" s="29">
        <v>3.9750000000000001</v>
      </c>
      <c r="L72" s="29">
        <v>1.325</v>
      </c>
      <c r="M72" s="29">
        <v>3.9750000000000001</v>
      </c>
      <c r="N72" s="29">
        <v>3.9750000000000001</v>
      </c>
      <c r="O72" s="29">
        <v>3.9750000000000001</v>
      </c>
      <c r="P72" s="29">
        <v>3.9750000000000001</v>
      </c>
      <c r="Q72" s="29">
        <v>5.3</v>
      </c>
      <c r="R72" s="29">
        <v>5.3</v>
      </c>
      <c r="S72" s="29">
        <v>5.3</v>
      </c>
      <c r="T72" s="29">
        <v>5.3</v>
      </c>
      <c r="U72" s="29">
        <v>5.3</v>
      </c>
      <c r="V72" s="29">
        <v>5.3</v>
      </c>
      <c r="W72" s="29">
        <v>5.3</v>
      </c>
      <c r="X72" s="29">
        <v>5.3</v>
      </c>
      <c r="Y72" s="29">
        <v>5.3</v>
      </c>
      <c r="Z72" s="29">
        <v>5.3</v>
      </c>
      <c r="AA72" s="29">
        <v>3.9750000000000001</v>
      </c>
      <c r="AB72" s="29">
        <v>5.3</v>
      </c>
      <c r="AC72" s="29">
        <v>5.3</v>
      </c>
      <c r="AD72" s="29">
        <v>3.9750000000000001</v>
      </c>
      <c r="AE72" s="29">
        <v>3.9750000000000001</v>
      </c>
      <c r="AF72" s="29">
        <v>3.9750000000000001</v>
      </c>
      <c r="AG72" s="29">
        <v>3.9750000000000001</v>
      </c>
      <c r="AH72" s="29">
        <v>3.9750000000000001</v>
      </c>
      <c r="AI72" s="29">
        <v>3.9750000000000001</v>
      </c>
    </row>
    <row r="73" spans="1:35" ht="15" x14ac:dyDescent="0.25">
      <c r="A73" s="142" t="s">
        <v>117</v>
      </c>
      <c r="B73" s="136" t="s">
        <v>118</v>
      </c>
      <c r="C73" s="26" t="s">
        <v>67</v>
      </c>
      <c r="D73" s="27">
        <f t="shared" si="8"/>
        <v>7.1000000000000021E-2</v>
      </c>
      <c r="E73" s="29">
        <v>1E-3</v>
      </c>
      <c r="F73" s="29">
        <v>1.2E-2</v>
      </c>
      <c r="G73" s="29">
        <v>1E-3</v>
      </c>
      <c r="H73" s="29">
        <v>1E-3</v>
      </c>
      <c r="I73" s="29">
        <v>1E-3</v>
      </c>
      <c r="J73" s="29">
        <v>1E-3</v>
      </c>
      <c r="K73" s="29">
        <v>1.2E-2</v>
      </c>
      <c r="L73" s="29">
        <v>3.0000000000000001E-3</v>
      </c>
      <c r="M73" s="29">
        <v>4.0000000000000001E-3</v>
      </c>
      <c r="N73" s="29">
        <v>1E-3</v>
      </c>
      <c r="O73" s="29">
        <v>1E-3</v>
      </c>
      <c r="P73" s="29">
        <v>1E-3</v>
      </c>
      <c r="Q73" s="29">
        <v>5.0000000000000001E-3</v>
      </c>
      <c r="R73" s="29">
        <v>2E-3</v>
      </c>
      <c r="S73" s="29">
        <v>2E-3</v>
      </c>
      <c r="T73" s="29">
        <v>2E-3</v>
      </c>
      <c r="U73" s="29">
        <v>1E-3</v>
      </c>
      <c r="V73" s="29">
        <v>1E-3</v>
      </c>
      <c r="W73" s="29">
        <v>1E-3</v>
      </c>
      <c r="X73" s="29">
        <v>1E-3</v>
      </c>
      <c r="Y73" s="29">
        <v>1E-3</v>
      </c>
      <c r="Z73" s="29"/>
      <c r="AA73" s="29">
        <v>1E-3</v>
      </c>
      <c r="AB73" s="29"/>
      <c r="AC73" s="29">
        <v>1E-3</v>
      </c>
      <c r="AD73" s="29">
        <v>1E-3</v>
      </c>
      <c r="AE73" s="29">
        <v>1E-3</v>
      </c>
      <c r="AF73" s="29">
        <v>1E-3</v>
      </c>
      <c r="AG73" s="29">
        <v>1E-3</v>
      </c>
      <c r="AH73" s="29">
        <v>5.0000000000000001E-3</v>
      </c>
      <c r="AI73" s="29">
        <v>5.0000000000000001E-3</v>
      </c>
    </row>
    <row r="74" spans="1:35" ht="15" x14ac:dyDescent="0.25">
      <c r="A74" s="143"/>
      <c r="B74" s="137"/>
      <c r="C74" s="26" t="s">
        <v>39</v>
      </c>
      <c r="D74" s="27">
        <f t="shared" si="8"/>
        <v>82.100000000000009</v>
      </c>
      <c r="E74" s="29">
        <v>1.1599999999999999</v>
      </c>
      <c r="F74" s="29">
        <v>13.875999999999999</v>
      </c>
      <c r="G74" s="29">
        <v>1.1599999999999999</v>
      </c>
      <c r="H74" s="29">
        <v>1.1599999999999999</v>
      </c>
      <c r="I74" s="29">
        <v>1.1599999999999999</v>
      </c>
      <c r="J74" s="29">
        <v>1.1559999999999999</v>
      </c>
      <c r="K74" s="29">
        <v>13.875999999999999</v>
      </c>
      <c r="L74" s="29">
        <v>3.468</v>
      </c>
      <c r="M74" s="29">
        <v>4.6239999999999997</v>
      </c>
      <c r="N74" s="29">
        <v>1.1559999999999999</v>
      </c>
      <c r="O74" s="29">
        <v>1.1559999999999999</v>
      </c>
      <c r="P74" s="29">
        <v>1.1559999999999999</v>
      </c>
      <c r="Q74" s="29">
        <v>5.78</v>
      </c>
      <c r="R74" s="29">
        <v>2.3119999999999998</v>
      </c>
      <c r="S74" s="29">
        <v>2.3119999999999998</v>
      </c>
      <c r="T74" s="29">
        <v>2.3119999999999998</v>
      </c>
      <c r="U74" s="29">
        <v>1.1559999999999999</v>
      </c>
      <c r="V74" s="29">
        <v>1.1559999999999999</v>
      </c>
      <c r="W74" s="29">
        <v>1.1559999999999999</v>
      </c>
      <c r="X74" s="29">
        <v>1.1559999999999999</v>
      </c>
      <c r="Y74" s="29">
        <v>1.1559999999999999</v>
      </c>
      <c r="Z74" s="29"/>
      <c r="AA74" s="29">
        <v>1.1559999999999999</v>
      </c>
      <c r="AB74" s="29"/>
      <c r="AC74" s="29">
        <v>1.1559999999999999</v>
      </c>
      <c r="AD74" s="29">
        <v>1.1559999999999999</v>
      </c>
      <c r="AE74" s="29">
        <v>1.1559999999999999</v>
      </c>
      <c r="AF74" s="29">
        <v>1.1559999999999999</v>
      </c>
      <c r="AG74" s="29">
        <v>1.1559999999999999</v>
      </c>
      <c r="AH74" s="29">
        <v>5.78</v>
      </c>
      <c r="AI74" s="29">
        <v>5.78</v>
      </c>
    </row>
    <row r="75" spans="1:35" ht="15" x14ac:dyDescent="0.25">
      <c r="A75" s="142" t="s">
        <v>119</v>
      </c>
      <c r="B75" s="136" t="s">
        <v>120</v>
      </c>
      <c r="C75" s="26" t="s">
        <v>67</v>
      </c>
      <c r="D75" s="27">
        <f t="shared" si="8"/>
        <v>6.3000000000000028E-2</v>
      </c>
      <c r="E75" s="29">
        <v>2E-3</v>
      </c>
      <c r="F75" s="29">
        <v>1.0999999999999999E-2</v>
      </c>
      <c r="G75" s="29">
        <v>2E-3</v>
      </c>
      <c r="H75" s="29">
        <v>2E-3</v>
      </c>
      <c r="I75" s="29">
        <v>1E-3</v>
      </c>
      <c r="J75" s="29">
        <v>1E-3</v>
      </c>
      <c r="K75" s="29">
        <v>1.0999999999999999E-2</v>
      </c>
      <c r="L75" s="29">
        <v>2E-3</v>
      </c>
      <c r="M75" s="29">
        <v>1E-3</v>
      </c>
      <c r="N75" s="29">
        <v>1E-3</v>
      </c>
      <c r="O75" s="29">
        <v>1E-3</v>
      </c>
      <c r="P75" s="29">
        <v>2E-3</v>
      </c>
      <c r="Q75" s="29">
        <v>4.0000000000000001E-3</v>
      </c>
      <c r="R75" s="29">
        <v>1E-3</v>
      </c>
      <c r="S75" s="29">
        <v>1E-3</v>
      </c>
      <c r="T75" s="29">
        <v>1E-3</v>
      </c>
      <c r="U75" s="29">
        <v>1E-3</v>
      </c>
      <c r="V75" s="29">
        <v>1E-3</v>
      </c>
      <c r="W75" s="29">
        <v>1E-3</v>
      </c>
      <c r="X75" s="29">
        <v>1E-3</v>
      </c>
      <c r="Y75" s="29">
        <v>1E-3</v>
      </c>
      <c r="Z75" s="29">
        <v>1E-3</v>
      </c>
      <c r="AA75" s="29">
        <v>1E-3</v>
      </c>
      <c r="AB75" s="29">
        <v>1E-3</v>
      </c>
      <c r="AC75" s="29">
        <v>1E-3</v>
      </c>
      <c r="AD75" s="29">
        <v>1E-3</v>
      </c>
      <c r="AE75" s="29">
        <v>1E-3</v>
      </c>
      <c r="AF75" s="29">
        <v>1E-3</v>
      </c>
      <c r="AG75" s="29">
        <v>1E-3</v>
      </c>
      <c r="AH75" s="29">
        <v>3.0000000000000001E-3</v>
      </c>
      <c r="AI75" s="29">
        <v>3.0000000000000001E-3</v>
      </c>
    </row>
    <row r="76" spans="1:35" ht="15.75" customHeight="1" thickBot="1" x14ac:dyDescent="0.3">
      <c r="A76" s="154"/>
      <c r="B76" s="180"/>
      <c r="C76" s="45" t="s">
        <v>39</v>
      </c>
      <c r="D76" s="36">
        <f t="shared" si="8"/>
        <v>87.69599999999997</v>
      </c>
      <c r="E76" s="88">
        <v>2.7839999999999998</v>
      </c>
      <c r="F76" s="88">
        <v>15.311999999999999</v>
      </c>
      <c r="G76" s="88">
        <v>2.7839999999999998</v>
      </c>
      <c r="H76" s="88">
        <v>2.7839999999999998</v>
      </c>
      <c r="I76" s="88">
        <v>1.3919999999999999</v>
      </c>
      <c r="J76" s="88">
        <v>1.3919999999999999</v>
      </c>
      <c r="K76" s="88">
        <v>15.311999999999999</v>
      </c>
      <c r="L76" s="88">
        <v>2.7839999999999998</v>
      </c>
      <c r="M76" s="88">
        <v>1.3919999999999999</v>
      </c>
      <c r="N76" s="88">
        <v>1.3919999999999999</v>
      </c>
      <c r="O76" s="88">
        <v>1.3919999999999999</v>
      </c>
      <c r="P76" s="88">
        <v>2.7839999999999998</v>
      </c>
      <c r="Q76" s="88">
        <v>5.5679999999999996</v>
      </c>
      <c r="R76" s="88">
        <v>1.3919999999999999</v>
      </c>
      <c r="S76" s="88">
        <v>1.3919999999999999</v>
      </c>
      <c r="T76" s="88">
        <v>1.3919999999999999</v>
      </c>
      <c r="U76" s="88">
        <v>1.3919999999999999</v>
      </c>
      <c r="V76" s="88">
        <v>1.3919999999999999</v>
      </c>
      <c r="W76" s="88">
        <v>1.3919999999999999</v>
      </c>
      <c r="X76" s="88">
        <v>1.3919999999999999</v>
      </c>
      <c r="Y76" s="88">
        <v>1.3919999999999999</v>
      </c>
      <c r="Z76" s="88">
        <v>1.3919999999999999</v>
      </c>
      <c r="AA76" s="88">
        <v>1.3919999999999999</v>
      </c>
      <c r="AB76" s="88">
        <v>1.3919999999999999</v>
      </c>
      <c r="AC76" s="88">
        <v>1.3919999999999999</v>
      </c>
      <c r="AD76" s="88">
        <v>1.3919999999999999</v>
      </c>
      <c r="AE76" s="88">
        <v>1.3919999999999999</v>
      </c>
      <c r="AF76" s="88">
        <v>1.3919999999999999</v>
      </c>
      <c r="AG76" s="88">
        <v>1.3919999999999999</v>
      </c>
      <c r="AH76" s="88">
        <v>4.1760000000000002</v>
      </c>
      <c r="AI76" s="88">
        <v>4.1760000000000002</v>
      </c>
    </row>
    <row r="77" spans="1:35" ht="15" x14ac:dyDescent="0.25">
      <c r="A77" s="153" t="s">
        <v>121</v>
      </c>
      <c r="B77" s="161" t="s">
        <v>122</v>
      </c>
      <c r="C77" s="46" t="s">
        <v>62</v>
      </c>
      <c r="D77" s="16">
        <f t="shared" si="8"/>
        <v>26</v>
      </c>
      <c r="E77" s="39">
        <v>0</v>
      </c>
      <c r="F77" s="39">
        <v>5</v>
      </c>
      <c r="G77" s="39"/>
      <c r="H77" s="39"/>
      <c r="I77" s="39"/>
      <c r="J77" s="39">
        <v>3</v>
      </c>
      <c r="K77" s="39">
        <v>5</v>
      </c>
      <c r="L77" s="39"/>
      <c r="M77" s="39">
        <v>2</v>
      </c>
      <c r="N77" s="39">
        <v>2</v>
      </c>
      <c r="O77" s="39"/>
      <c r="P77" s="39"/>
      <c r="Q77" s="41">
        <v>2</v>
      </c>
      <c r="R77" s="41"/>
      <c r="S77" s="41"/>
      <c r="T77" s="41">
        <v>2</v>
      </c>
      <c r="U77" s="41"/>
      <c r="V77" s="41"/>
      <c r="W77" s="41"/>
      <c r="X77" s="41"/>
      <c r="Y77" s="41"/>
      <c r="Z77" s="39"/>
      <c r="AA77" s="39"/>
      <c r="AB77" s="39"/>
      <c r="AC77" s="41">
        <v>1</v>
      </c>
      <c r="AD77" s="41"/>
      <c r="AE77" s="41"/>
      <c r="AF77" s="41"/>
      <c r="AG77" s="41"/>
      <c r="AH77" s="39">
        <v>2</v>
      </c>
      <c r="AI77" s="39">
        <v>2</v>
      </c>
    </row>
    <row r="78" spans="1:35" ht="15.75" thickBot="1" x14ac:dyDescent="0.3">
      <c r="A78" s="154"/>
      <c r="B78" s="162"/>
      <c r="C78" s="48" t="s">
        <v>39</v>
      </c>
      <c r="D78" s="36">
        <f t="shared" si="8"/>
        <v>203.93500000000003</v>
      </c>
      <c r="E78" s="51">
        <v>0</v>
      </c>
      <c r="F78" s="50">
        <v>44.984999999999999</v>
      </c>
      <c r="G78" s="50"/>
      <c r="H78" s="50"/>
      <c r="I78" s="51"/>
      <c r="J78" s="50">
        <v>22.190999999999999</v>
      </c>
      <c r="K78" s="50">
        <v>40.645000000000003</v>
      </c>
      <c r="L78" s="51"/>
      <c r="M78" s="50">
        <v>14.794</v>
      </c>
      <c r="N78" s="50">
        <v>14.794</v>
      </c>
      <c r="O78" s="50"/>
      <c r="P78" s="50"/>
      <c r="Q78" s="50">
        <v>14.794</v>
      </c>
      <c r="R78" s="50"/>
      <c r="S78" s="50"/>
      <c r="T78" s="50">
        <v>14.794</v>
      </c>
      <c r="U78" s="50"/>
      <c r="V78" s="50"/>
      <c r="W78" s="50"/>
      <c r="X78" s="50"/>
      <c r="Y78" s="50"/>
      <c r="Z78" s="50"/>
      <c r="AA78" s="50"/>
      <c r="AB78" s="50"/>
      <c r="AC78" s="50">
        <v>7.35</v>
      </c>
      <c r="AD78" s="50"/>
      <c r="AE78" s="50"/>
      <c r="AF78" s="50"/>
      <c r="AG78" s="50"/>
      <c r="AH78" s="50">
        <v>14.794</v>
      </c>
      <c r="AI78" s="50">
        <v>14.794</v>
      </c>
    </row>
    <row r="79" spans="1:35" ht="15" x14ac:dyDescent="0.25">
      <c r="A79" s="153" t="s">
        <v>123</v>
      </c>
      <c r="B79" s="164" t="s">
        <v>124</v>
      </c>
      <c r="C79" s="52" t="s">
        <v>62</v>
      </c>
      <c r="D79" s="16">
        <f t="shared" si="8"/>
        <v>511</v>
      </c>
      <c r="E79" s="62">
        <v>8</v>
      </c>
      <c r="F79" s="62">
        <v>25</v>
      </c>
      <c r="G79" s="62">
        <v>12</v>
      </c>
      <c r="H79" s="62">
        <v>12</v>
      </c>
      <c r="I79" s="62">
        <v>10</v>
      </c>
      <c r="J79" s="62">
        <v>10</v>
      </c>
      <c r="K79" s="62">
        <v>25</v>
      </c>
      <c r="L79" s="62">
        <v>10</v>
      </c>
      <c r="M79" s="62">
        <v>10</v>
      </c>
      <c r="N79" s="62">
        <v>10</v>
      </c>
      <c r="O79" s="62">
        <v>15</v>
      </c>
      <c r="P79" s="62">
        <v>15</v>
      </c>
      <c r="Q79" s="62">
        <v>15</v>
      </c>
      <c r="R79" s="62">
        <v>15</v>
      </c>
      <c r="S79" s="62">
        <v>15</v>
      </c>
      <c r="T79" s="62">
        <v>15</v>
      </c>
      <c r="U79" s="62">
        <v>15</v>
      </c>
      <c r="V79" s="62">
        <v>12</v>
      </c>
      <c r="W79" s="62">
        <v>20</v>
      </c>
      <c r="X79" s="62">
        <v>10</v>
      </c>
      <c r="Y79" s="62">
        <v>15</v>
      </c>
      <c r="Z79" s="62">
        <v>46</v>
      </c>
      <c r="AA79" s="62">
        <v>15</v>
      </c>
      <c r="AB79" s="62">
        <v>46</v>
      </c>
      <c r="AC79" s="62">
        <v>10</v>
      </c>
      <c r="AD79" s="62">
        <v>15</v>
      </c>
      <c r="AE79" s="62">
        <v>15</v>
      </c>
      <c r="AF79" s="62">
        <v>15</v>
      </c>
      <c r="AG79" s="62">
        <v>15</v>
      </c>
      <c r="AH79" s="62">
        <v>20</v>
      </c>
      <c r="AI79" s="62">
        <v>20</v>
      </c>
    </row>
    <row r="80" spans="1:35" ht="15.75" thickBot="1" x14ac:dyDescent="0.3">
      <c r="A80" s="154"/>
      <c r="B80" s="174"/>
      <c r="C80" s="45" t="s">
        <v>39</v>
      </c>
      <c r="D80" s="36">
        <f t="shared" si="8"/>
        <v>608.39600000000019</v>
      </c>
      <c r="E80" s="50">
        <v>9.5250000000000004</v>
      </c>
      <c r="F80" s="50">
        <v>29.765000000000001</v>
      </c>
      <c r="G80" s="50">
        <v>14.286</v>
      </c>
      <c r="H80" s="50">
        <v>14.286</v>
      </c>
      <c r="I80" s="50">
        <v>11.904999999999999</v>
      </c>
      <c r="J80" s="50">
        <v>11.904999999999999</v>
      </c>
      <c r="K80" s="50">
        <v>29.765000000000001</v>
      </c>
      <c r="L80" s="50">
        <v>11.904999999999999</v>
      </c>
      <c r="M80" s="50">
        <v>11.904999999999999</v>
      </c>
      <c r="N80" s="50">
        <v>11.904999999999999</v>
      </c>
      <c r="O80" s="50">
        <v>17.86</v>
      </c>
      <c r="P80" s="50">
        <v>17.86</v>
      </c>
      <c r="Q80" s="50">
        <v>17.86</v>
      </c>
      <c r="R80" s="50">
        <v>17.86</v>
      </c>
      <c r="S80" s="50">
        <v>17.86</v>
      </c>
      <c r="T80" s="50">
        <v>17.86</v>
      </c>
      <c r="U80" s="50">
        <v>17.86</v>
      </c>
      <c r="V80" s="50">
        <v>14.286</v>
      </c>
      <c r="W80" s="50">
        <v>23.812000000000001</v>
      </c>
      <c r="X80" s="50">
        <v>11.904999999999999</v>
      </c>
      <c r="Y80" s="50">
        <v>17.86</v>
      </c>
      <c r="Z80" s="50">
        <v>54.765999999999998</v>
      </c>
      <c r="AA80" s="50">
        <v>17.86</v>
      </c>
      <c r="AB80" s="50">
        <v>54.765999999999998</v>
      </c>
      <c r="AC80" s="50">
        <v>11.904999999999999</v>
      </c>
      <c r="AD80" s="50">
        <v>17.86</v>
      </c>
      <c r="AE80" s="50">
        <v>17.86</v>
      </c>
      <c r="AF80" s="50">
        <v>17.86</v>
      </c>
      <c r="AG80" s="50">
        <v>17.86</v>
      </c>
      <c r="AH80" s="50">
        <v>23.812000000000001</v>
      </c>
      <c r="AI80" s="50">
        <v>23.812000000000001</v>
      </c>
    </row>
    <row r="81" spans="1:36" s="24" customFormat="1" ht="15.75" thickBot="1" x14ac:dyDescent="0.3">
      <c r="A81" s="89" t="s">
        <v>125</v>
      </c>
      <c r="B81" s="90" t="s">
        <v>126</v>
      </c>
      <c r="C81" s="91" t="s">
        <v>39</v>
      </c>
      <c r="D81" s="80">
        <f t="shared" si="8"/>
        <v>695.75600000000009</v>
      </c>
      <c r="E81" s="81">
        <f t="shared" ref="E81:AI81" si="9">E83+E85+E87</f>
        <v>8.2219999999999995</v>
      </c>
      <c r="F81" s="81">
        <f t="shared" si="9"/>
        <v>28.480999999999998</v>
      </c>
      <c r="G81" s="81">
        <f t="shared" si="9"/>
        <v>7.8359999999999994</v>
      </c>
      <c r="H81" s="81">
        <f t="shared" si="9"/>
        <v>7.8359999999999994</v>
      </c>
      <c r="I81" s="81">
        <f t="shared" si="9"/>
        <v>8.7199999999999989</v>
      </c>
      <c r="J81" s="81">
        <f t="shared" si="9"/>
        <v>32.515999999999998</v>
      </c>
      <c r="K81" s="81">
        <f t="shared" si="9"/>
        <v>26.551000000000002</v>
      </c>
      <c r="L81" s="81">
        <f t="shared" si="9"/>
        <v>11.236000000000001</v>
      </c>
      <c r="M81" s="81">
        <f t="shared" si="9"/>
        <v>7.8359999999999994</v>
      </c>
      <c r="N81" s="81">
        <f t="shared" si="9"/>
        <v>16.901</v>
      </c>
      <c r="O81" s="81">
        <f t="shared" si="9"/>
        <v>7.8359999999999994</v>
      </c>
      <c r="P81" s="81">
        <f t="shared" si="9"/>
        <v>22.567</v>
      </c>
      <c r="Q81" s="72">
        <f t="shared" si="9"/>
        <v>7.8359999999999994</v>
      </c>
      <c r="R81" s="72">
        <f t="shared" si="9"/>
        <v>13.501999999999999</v>
      </c>
      <c r="S81" s="72">
        <f t="shared" si="9"/>
        <v>21.434000000000001</v>
      </c>
      <c r="T81" s="72">
        <f t="shared" si="9"/>
        <v>37.048000000000002</v>
      </c>
      <c r="U81" s="72">
        <f t="shared" si="9"/>
        <v>13.501999999999999</v>
      </c>
      <c r="V81" s="72">
        <f t="shared" si="9"/>
        <v>37.048000000000002</v>
      </c>
      <c r="W81" s="72">
        <f t="shared" si="9"/>
        <v>21.434000000000001</v>
      </c>
      <c r="X81" s="72">
        <f t="shared" si="9"/>
        <v>7.8359999999999994</v>
      </c>
      <c r="Y81" s="72">
        <f t="shared" si="9"/>
        <v>8.9689999999999994</v>
      </c>
      <c r="Z81" s="81">
        <f>Z83+Z85+Z87</f>
        <v>81.488</v>
      </c>
      <c r="AA81" s="81">
        <f>AA83+AA85+AA87</f>
        <v>16.901</v>
      </c>
      <c r="AB81" s="81">
        <f>AB83+AB85+AB87</f>
        <v>45.228999999999999</v>
      </c>
      <c r="AC81" s="81">
        <f>AC83+AC85+AC87</f>
        <v>16.901</v>
      </c>
      <c r="AD81" s="72">
        <f t="shared" si="9"/>
        <v>21.434000000000001</v>
      </c>
      <c r="AE81" s="72">
        <f t="shared" si="9"/>
        <v>21.434000000000001</v>
      </c>
      <c r="AF81" s="72">
        <f t="shared" si="9"/>
        <v>19.166999999999998</v>
      </c>
      <c r="AG81" s="72">
        <f t="shared" si="9"/>
        <v>45.228999999999999</v>
      </c>
      <c r="AH81" s="81">
        <f t="shared" si="9"/>
        <v>51.143000000000001</v>
      </c>
      <c r="AI81" s="81">
        <f t="shared" si="9"/>
        <v>21.683</v>
      </c>
    </row>
    <row r="82" spans="1:36" s="24" customFormat="1" ht="15" x14ac:dyDescent="0.25">
      <c r="A82" s="181">
        <v>25</v>
      </c>
      <c r="B82" s="189" t="s">
        <v>127</v>
      </c>
      <c r="C82" s="92" t="s">
        <v>67</v>
      </c>
      <c r="D82" s="53">
        <f t="shared" si="8"/>
        <v>0.19800000000000012</v>
      </c>
      <c r="E82" s="54">
        <v>3.0000000000000001E-3</v>
      </c>
      <c r="F82" s="54">
        <v>7.0000000000000001E-3</v>
      </c>
      <c r="G82" s="54">
        <v>6.0000000000000001E-3</v>
      </c>
      <c r="H82" s="54">
        <v>6.0000000000000001E-3</v>
      </c>
      <c r="I82" s="54">
        <v>5.0000000000000001E-3</v>
      </c>
      <c r="J82" s="54">
        <v>5.0000000000000001E-3</v>
      </c>
      <c r="K82" s="54">
        <v>2.1999999999999999E-2</v>
      </c>
      <c r="L82" s="54">
        <v>6.0000000000000001E-3</v>
      </c>
      <c r="M82" s="54">
        <v>6.0000000000000001E-3</v>
      </c>
      <c r="N82" s="54">
        <v>6.0000000000000001E-3</v>
      </c>
      <c r="O82" s="54">
        <v>6.0000000000000001E-3</v>
      </c>
      <c r="P82" s="54">
        <v>6.0000000000000001E-3</v>
      </c>
      <c r="Q82" s="54">
        <v>6.0000000000000001E-3</v>
      </c>
      <c r="R82" s="54">
        <v>6.0000000000000001E-3</v>
      </c>
      <c r="S82" s="54">
        <v>6.0000000000000001E-3</v>
      </c>
      <c r="T82" s="54">
        <v>5.0000000000000001E-3</v>
      </c>
      <c r="U82" s="54">
        <v>6.0000000000000001E-3</v>
      </c>
      <c r="V82" s="54">
        <v>5.0000000000000001E-3</v>
      </c>
      <c r="W82" s="54">
        <v>6.0000000000000001E-3</v>
      </c>
      <c r="X82" s="54">
        <v>6.0000000000000001E-3</v>
      </c>
      <c r="Y82" s="54">
        <v>6.0000000000000001E-3</v>
      </c>
      <c r="Z82" s="54">
        <v>6.0000000000000001E-3</v>
      </c>
      <c r="AA82" s="54">
        <v>6.0000000000000001E-3</v>
      </c>
      <c r="AB82" s="54">
        <v>6.0000000000000001E-3</v>
      </c>
      <c r="AC82" s="54">
        <v>6.0000000000000001E-3</v>
      </c>
      <c r="AD82" s="54">
        <v>6.0000000000000001E-3</v>
      </c>
      <c r="AE82" s="54">
        <v>6.0000000000000001E-3</v>
      </c>
      <c r="AF82" s="54">
        <v>6.0000000000000001E-3</v>
      </c>
      <c r="AG82" s="54">
        <v>6.0000000000000001E-3</v>
      </c>
      <c r="AH82" s="54">
        <v>7.0000000000000001E-3</v>
      </c>
      <c r="AI82" s="54">
        <v>7.0000000000000001E-3</v>
      </c>
    </row>
    <row r="83" spans="1:36" s="24" customFormat="1" ht="15.75" thickBot="1" x14ac:dyDescent="0.3">
      <c r="A83" s="182"/>
      <c r="B83" s="190"/>
      <c r="C83" s="93" t="s">
        <v>39</v>
      </c>
      <c r="D83" s="36">
        <f t="shared" si="8"/>
        <v>49.302000000000007</v>
      </c>
      <c r="E83" s="49">
        <v>0.747</v>
      </c>
      <c r="F83" s="49">
        <v>1.7430000000000001</v>
      </c>
      <c r="G83" s="49">
        <v>1.494</v>
      </c>
      <c r="H83" s="49">
        <v>1.494</v>
      </c>
      <c r="I83" s="49">
        <v>1.2450000000000001</v>
      </c>
      <c r="J83" s="49">
        <v>1.2450000000000001</v>
      </c>
      <c r="K83" s="49">
        <v>5.4779999999999998</v>
      </c>
      <c r="L83" s="49">
        <v>1.494</v>
      </c>
      <c r="M83" s="49">
        <v>1.494</v>
      </c>
      <c r="N83" s="49">
        <v>1.494</v>
      </c>
      <c r="O83" s="49">
        <v>1.494</v>
      </c>
      <c r="P83" s="49">
        <v>1.494</v>
      </c>
      <c r="Q83" s="49">
        <v>1.494</v>
      </c>
      <c r="R83" s="49">
        <v>1.494</v>
      </c>
      <c r="S83" s="49">
        <v>1.494</v>
      </c>
      <c r="T83" s="49">
        <v>1.2450000000000001</v>
      </c>
      <c r="U83" s="49">
        <v>1.494</v>
      </c>
      <c r="V83" s="49">
        <v>1.2450000000000001</v>
      </c>
      <c r="W83" s="49">
        <v>1.494</v>
      </c>
      <c r="X83" s="49">
        <v>1.494</v>
      </c>
      <c r="Y83" s="49">
        <v>1.494</v>
      </c>
      <c r="Z83" s="49">
        <v>1.494</v>
      </c>
      <c r="AA83" s="49">
        <v>1.494</v>
      </c>
      <c r="AB83" s="49">
        <v>1.494</v>
      </c>
      <c r="AC83" s="49">
        <v>1.494</v>
      </c>
      <c r="AD83" s="49">
        <v>1.494</v>
      </c>
      <c r="AE83" s="49">
        <v>1.494</v>
      </c>
      <c r="AF83" s="49">
        <v>1.494</v>
      </c>
      <c r="AG83" s="49">
        <v>1.494</v>
      </c>
      <c r="AH83" s="49">
        <v>1.7430000000000001</v>
      </c>
      <c r="AI83" s="49">
        <v>1.7430000000000001</v>
      </c>
    </row>
    <row r="84" spans="1:36" s="24" customFormat="1" ht="15" customHeight="1" x14ac:dyDescent="0.25">
      <c r="A84" s="181">
        <v>26</v>
      </c>
      <c r="B84" s="183" t="s">
        <v>128</v>
      </c>
      <c r="C84" s="94" t="s">
        <v>62</v>
      </c>
      <c r="D84" s="16">
        <f t="shared" si="8"/>
        <v>459</v>
      </c>
      <c r="E84" s="39">
        <v>3</v>
      </c>
      <c r="F84" s="39">
        <v>20</v>
      </c>
      <c r="G84" s="39">
        <v>2</v>
      </c>
      <c r="H84" s="39">
        <v>2</v>
      </c>
      <c r="I84" s="39">
        <v>3</v>
      </c>
      <c r="J84" s="39">
        <v>24</v>
      </c>
      <c r="K84" s="39">
        <v>15</v>
      </c>
      <c r="L84" s="39">
        <v>5</v>
      </c>
      <c r="M84" s="39">
        <v>2</v>
      </c>
      <c r="N84" s="39">
        <v>10</v>
      </c>
      <c r="O84" s="39">
        <v>2</v>
      </c>
      <c r="P84" s="39">
        <v>15</v>
      </c>
      <c r="Q84" s="41">
        <v>2</v>
      </c>
      <c r="R84" s="41">
        <v>7</v>
      </c>
      <c r="S84" s="41">
        <v>14</v>
      </c>
      <c r="T84" s="41">
        <v>28</v>
      </c>
      <c r="U84" s="41">
        <v>7</v>
      </c>
      <c r="V84" s="41">
        <v>28</v>
      </c>
      <c r="W84" s="41">
        <v>14</v>
      </c>
      <c r="X84" s="41">
        <v>2</v>
      </c>
      <c r="Y84" s="41">
        <v>3</v>
      </c>
      <c r="Z84" s="39">
        <v>67</v>
      </c>
      <c r="AA84" s="39">
        <v>10</v>
      </c>
      <c r="AB84" s="39">
        <v>35</v>
      </c>
      <c r="AC84" s="39">
        <v>10</v>
      </c>
      <c r="AD84" s="41">
        <v>14</v>
      </c>
      <c r="AE84" s="41">
        <v>14</v>
      </c>
      <c r="AF84" s="41">
        <v>12</v>
      </c>
      <c r="AG84" s="41">
        <v>35</v>
      </c>
      <c r="AH84" s="39">
        <v>40</v>
      </c>
      <c r="AI84" s="39">
        <v>14</v>
      </c>
    </row>
    <row r="85" spans="1:36" s="24" customFormat="1" ht="15.75" thickBot="1" x14ac:dyDescent="0.3">
      <c r="A85" s="182"/>
      <c r="B85" s="184"/>
      <c r="C85" s="95" t="s">
        <v>39</v>
      </c>
      <c r="D85" s="36">
        <f t="shared" si="8"/>
        <v>520.09799999999996</v>
      </c>
      <c r="E85" s="50">
        <v>3.399</v>
      </c>
      <c r="F85" s="50">
        <v>22.661999999999999</v>
      </c>
      <c r="G85" s="50">
        <v>2.266</v>
      </c>
      <c r="H85" s="50">
        <v>2.266</v>
      </c>
      <c r="I85" s="50">
        <v>3.399</v>
      </c>
      <c r="J85" s="50">
        <v>27.195</v>
      </c>
      <c r="K85" s="50">
        <v>16.997</v>
      </c>
      <c r="L85" s="50">
        <v>5.6660000000000004</v>
      </c>
      <c r="M85" s="50">
        <v>2.266</v>
      </c>
      <c r="N85" s="50">
        <v>11.331</v>
      </c>
      <c r="O85" s="50">
        <v>2.266</v>
      </c>
      <c r="P85" s="50">
        <v>16.997</v>
      </c>
      <c r="Q85" s="50">
        <v>2.266</v>
      </c>
      <c r="R85" s="50">
        <v>7.9320000000000004</v>
      </c>
      <c r="S85" s="50">
        <v>15.864000000000001</v>
      </c>
      <c r="T85" s="50">
        <v>31.727</v>
      </c>
      <c r="U85" s="50">
        <v>7.9320000000000004</v>
      </c>
      <c r="V85" s="50">
        <v>31.727</v>
      </c>
      <c r="W85" s="50">
        <v>15.864000000000001</v>
      </c>
      <c r="X85" s="50">
        <v>2.266</v>
      </c>
      <c r="Y85" s="50">
        <v>3.399</v>
      </c>
      <c r="Z85" s="50">
        <v>75.918000000000006</v>
      </c>
      <c r="AA85" s="50">
        <v>11.331</v>
      </c>
      <c r="AB85" s="50">
        <v>39.658999999999999</v>
      </c>
      <c r="AC85" s="50">
        <v>11.331</v>
      </c>
      <c r="AD85" s="50">
        <v>15.864000000000001</v>
      </c>
      <c r="AE85" s="50">
        <v>15.864000000000001</v>
      </c>
      <c r="AF85" s="29">
        <v>13.597</v>
      </c>
      <c r="AG85" s="50">
        <v>39.658999999999999</v>
      </c>
      <c r="AH85" s="50">
        <v>45.323999999999998</v>
      </c>
      <c r="AI85" s="50">
        <v>15.864000000000001</v>
      </c>
    </row>
    <row r="86" spans="1:36" s="24" customFormat="1" ht="15" x14ac:dyDescent="0.25">
      <c r="A86" s="185" t="s">
        <v>129</v>
      </c>
      <c r="B86" s="187" t="s">
        <v>130</v>
      </c>
      <c r="C86" s="92" t="s">
        <v>62</v>
      </c>
      <c r="D86" s="16">
        <f t="shared" si="8"/>
        <v>31</v>
      </c>
      <c r="E86" s="39">
        <v>1</v>
      </c>
      <c r="F86" s="39">
        <v>1</v>
      </c>
      <c r="G86" s="39">
        <v>1</v>
      </c>
      <c r="H86" s="39">
        <v>1</v>
      </c>
      <c r="I86" s="39">
        <v>1</v>
      </c>
      <c r="J86" s="39">
        <v>1</v>
      </c>
      <c r="K86" s="39">
        <v>1</v>
      </c>
      <c r="L86" s="39">
        <v>1</v>
      </c>
      <c r="M86" s="39">
        <v>1</v>
      </c>
      <c r="N86" s="39">
        <v>1</v>
      </c>
      <c r="O86" s="39">
        <v>1</v>
      </c>
      <c r="P86" s="39">
        <v>1</v>
      </c>
      <c r="Q86" s="39">
        <v>1</v>
      </c>
      <c r="R86" s="39">
        <v>1</v>
      </c>
      <c r="S86" s="39">
        <v>1</v>
      </c>
      <c r="T86" s="39">
        <v>1</v>
      </c>
      <c r="U86" s="39">
        <v>1</v>
      </c>
      <c r="V86" s="39">
        <v>1</v>
      </c>
      <c r="W86" s="39">
        <v>1</v>
      </c>
      <c r="X86" s="39">
        <v>1</v>
      </c>
      <c r="Y86" s="39">
        <v>1</v>
      </c>
      <c r="Z86" s="39">
        <v>1</v>
      </c>
      <c r="AA86" s="39">
        <v>1</v>
      </c>
      <c r="AB86" s="39">
        <v>1</v>
      </c>
      <c r="AC86" s="39">
        <v>1</v>
      </c>
      <c r="AD86" s="39">
        <v>1</v>
      </c>
      <c r="AE86" s="39">
        <v>1</v>
      </c>
      <c r="AF86" s="39">
        <v>1</v>
      </c>
      <c r="AG86" s="39">
        <v>1</v>
      </c>
      <c r="AH86" s="39">
        <v>1</v>
      </c>
      <c r="AI86" s="39">
        <v>1</v>
      </c>
      <c r="AJ86" s="39"/>
    </row>
    <row r="87" spans="1:36" s="24" customFormat="1" ht="15.75" thickBot="1" x14ac:dyDescent="0.3">
      <c r="A87" s="186"/>
      <c r="B87" s="188"/>
      <c r="C87" s="93" t="s">
        <v>39</v>
      </c>
      <c r="D87" s="36">
        <f t="shared" si="8"/>
        <v>126.3559999999999</v>
      </c>
      <c r="E87" s="50">
        <v>4.0759999999999996</v>
      </c>
      <c r="F87" s="50">
        <v>4.0759999999999996</v>
      </c>
      <c r="G87" s="50">
        <v>4.0759999999999996</v>
      </c>
      <c r="H87" s="50">
        <v>4.0759999999999996</v>
      </c>
      <c r="I87" s="50">
        <v>4.0759999999999996</v>
      </c>
      <c r="J87" s="50">
        <v>4.0759999999999996</v>
      </c>
      <c r="K87" s="50">
        <v>4.0759999999999996</v>
      </c>
      <c r="L87" s="50">
        <v>4.0759999999999996</v>
      </c>
      <c r="M87" s="50">
        <v>4.0759999999999996</v>
      </c>
      <c r="N87" s="50">
        <v>4.0759999999999996</v>
      </c>
      <c r="O87" s="50">
        <v>4.0759999999999996</v>
      </c>
      <c r="P87" s="50">
        <v>4.0759999999999996</v>
      </c>
      <c r="Q87" s="50">
        <v>4.0759999999999996</v>
      </c>
      <c r="R87" s="50">
        <v>4.0759999999999996</v>
      </c>
      <c r="S87" s="50">
        <v>4.0759999999999996</v>
      </c>
      <c r="T87" s="50">
        <v>4.0759999999999996</v>
      </c>
      <c r="U87" s="50">
        <v>4.0759999999999996</v>
      </c>
      <c r="V87" s="50">
        <v>4.0759999999999996</v>
      </c>
      <c r="W87" s="50">
        <v>4.0759999999999996</v>
      </c>
      <c r="X87" s="50">
        <v>4.0759999999999996</v>
      </c>
      <c r="Y87" s="50">
        <v>4.0759999999999996</v>
      </c>
      <c r="Z87" s="50">
        <v>4.0759999999999996</v>
      </c>
      <c r="AA87" s="50">
        <v>4.0759999999999996</v>
      </c>
      <c r="AB87" s="50">
        <v>4.0759999999999996</v>
      </c>
      <c r="AC87" s="50">
        <v>4.0759999999999996</v>
      </c>
      <c r="AD87" s="50">
        <v>4.0759999999999996</v>
      </c>
      <c r="AE87" s="50">
        <v>4.0759999999999996</v>
      </c>
      <c r="AF87" s="50">
        <v>4.0759999999999996</v>
      </c>
      <c r="AG87" s="50">
        <v>4.0759999999999996</v>
      </c>
      <c r="AH87" s="50">
        <v>4.0759999999999996</v>
      </c>
      <c r="AI87" s="50">
        <v>4.0759999999999996</v>
      </c>
      <c r="AJ87" s="50"/>
    </row>
    <row r="88" spans="1:36" s="24" customFormat="1" ht="33.6" customHeight="1" thickBot="1" x14ac:dyDescent="0.25">
      <c r="A88" s="89" t="s">
        <v>131</v>
      </c>
      <c r="B88" s="96" t="s">
        <v>132</v>
      </c>
      <c r="C88" s="97" t="s">
        <v>39</v>
      </c>
      <c r="D88" s="98">
        <f t="shared" si="8"/>
        <v>0</v>
      </c>
      <c r="E88" s="98">
        <f t="shared" ref="E88:P88" si="10">E89+E90</f>
        <v>0</v>
      </c>
      <c r="F88" s="98">
        <f t="shared" si="10"/>
        <v>0</v>
      </c>
      <c r="G88" s="98">
        <f t="shared" si="10"/>
        <v>0</v>
      </c>
      <c r="H88" s="98">
        <f t="shared" si="10"/>
        <v>0</v>
      </c>
      <c r="I88" s="98">
        <f t="shared" si="10"/>
        <v>0</v>
      </c>
      <c r="J88" s="98">
        <f t="shared" si="10"/>
        <v>0</v>
      </c>
      <c r="K88" s="98">
        <f t="shared" si="10"/>
        <v>0</v>
      </c>
      <c r="L88" s="98">
        <f t="shared" si="10"/>
        <v>0</v>
      </c>
      <c r="M88" s="98">
        <f t="shared" si="10"/>
        <v>0</v>
      </c>
      <c r="N88" s="98">
        <f t="shared" si="10"/>
        <v>0</v>
      </c>
      <c r="O88" s="98">
        <f t="shared" si="10"/>
        <v>0</v>
      </c>
      <c r="P88" s="98">
        <f t="shared" si="10"/>
        <v>0</v>
      </c>
      <c r="Q88" s="99">
        <f>Q89</f>
        <v>0</v>
      </c>
      <c r="R88" s="99">
        <f>R89</f>
        <v>0</v>
      </c>
      <c r="S88" s="100">
        <f t="shared" ref="S88:AI88" si="11">S89+S90</f>
        <v>0</v>
      </c>
      <c r="T88" s="100">
        <f t="shared" si="11"/>
        <v>0</v>
      </c>
      <c r="U88" s="100">
        <f t="shared" si="11"/>
        <v>0</v>
      </c>
      <c r="V88" s="100">
        <f t="shared" si="11"/>
        <v>0</v>
      </c>
      <c r="W88" s="100">
        <f t="shared" si="11"/>
        <v>0</v>
      </c>
      <c r="X88" s="100">
        <f t="shared" si="11"/>
        <v>0</v>
      </c>
      <c r="Y88" s="100">
        <f t="shared" si="11"/>
        <v>0</v>
      </c>
      <c r="Z88" s="98">
        <f>Z89+Z90</f>
        <v>0</v>
      </c>
      <c r="AA88" s="98">
        <f>AA89+AA90</f>
        <v>0</v>
      </c>
      <c r="AB88" s="98">
        <f>AB89+AB90</f>
        <v>0</v>
      </c>
      <c r="AC88" s="98">
        <f>AC89+AC90</f>
        <v>0</v>
      </c>
      <c r="AD88" s="98">
        <f t="shared" si="11"/>
        <v>0</v>
      </c>
      <c r="AE88" s="98">
        <f t="shared" si="11"/>
        <v>0</v>
      </c>
      <c r="AF88" s="98">
        <f t="shared" si="11"/>
        <v>0</v>
      </c>
      <c r="AG88" s="98">
        <f t="shared" si="11"/>
        <v>0</v>
      </c>
      <c r="AH88" s="98">
        <f t="shared" si="11"/>
        <v>0</v>
      </c>
      <c r="AI88" s="98">
        <f t="shared" si="11"/>
        <v>0</v>
      </c>
    </row>
    <row r="89" spans="1:36" s="24" customFormat="1" ht="15.75" thickBot="1" x14ac:dyDescent="0.3">
      <c r="A89" s="101" t="s">
        <v>133</v>
      </c>
      <c r="B89" s="102" t="s">
        <v>134</v>
      </c>
      <c r="C89" s="103" t="s">
        <v>39</v>
      </c>
      <c r="D89" s="104">
        <f t="shared" si="8"/>
        <v>0</v>
      </c>
      <c r="E89" s="105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105">
        <v>0</v>
      </c>
      <c r="R89" s="105">
        <v>0</v>
      </c>
      <c r="S89" s="105">
        <v>0</v>
      </c>
      <c r="T89" s="105">
        <v>0</v>
      </c>
      <c r="U89" s="105">
        <v>0</v>
      </c>
      <c r="V89" s="105">
        <v>0</v>
      </c>
      <c r="W89" s="105">
        <v>0</v>
      </c>
      <c r="X89" s="105">
        <v>0</v>
      </c>
      <c r="Y89" s="105">
        <v>0</v>
      </c>
      <c r="Z89" s="106">
        <v>0</v>
      </c>
      <c r="AA89" s="106">
        <v>0</v>
      </c>
      <c r="AB89" s="106"/>
      <c r="AC89" s="106"/>
      <c r="AD89" s="105">
        <v>0</v>
      </c>
      <c r="AE89" s="105">
        <v>0</v>
      </c>
      <c r="AF89" s="105">
        <v>0</v>
      </c>
      <c r="AG89" s="105">
        <v>0</v>
      </c>
      <c r="AH89" s="106">
        <v>0</v>
      </c>
      <c r="AI89" s="106">
        <v>0</v>
      </c>
    </row>
    <row r="90" spans="1:36" s="24" customFormat="1" ht="15.75" thickBot="1" x14ac:dyDescent="0.3">
      <c r="A90" s="101" t="s">
        <v>135</v>
      </c>
      <c r="B90" s="102" t="s">
        <v>136</v>
      </c>
      <c r="C90" s="107" t="s">
        <v>39</v>
      </c>
      <c r="D90" s="104">
        <f t="shared" si="8"/>
        <v>0</v>
      </c>
      <c r="E90" s="108">
        <v>0</v>
      </c>
      <c r="F90" s="108">
        <v>0</v>
      </c>
      <c r="G90" s="108">
        <v>0</v>
      </c>
      <c r="H90" s="108">
        <v>0</v>
      </c>
      <c r="I90" s="108">
        <v>0</v>
      </c>
      <c r="J90" s="108">
        <v>0</v>
      </c>
      <c r="K90" s="109">
        <v>0</v>
      </c>
      <c r="L90" s="108">
        <v>0</v>
      </c>
      <c r="M90" s="108">
        <v>0</v>
      </c>
      <c r="N90" s="108">
        <v>0</v>
      </c>
      <c r="O90" s="108">
        <v>0</v>
      </c>
      <c r="P90" s="108">
        <v>0</v>
      </c>
      <c r="Q90" s="110">
        <v>0</v>
      </c>
      <c r="R90" s="110">
        <v>0</v>
      </c>
      <c r="S90" s="110">
        <v>0</v>
      </c>
      <c r="T90" s="110"/>
      <c r="U90" s="110"/>
      <c r="V90" s="110"/>
      <c r="W90" s="111">
        <v>0</v>
      </c>
      <c r="X90" s="110"/>
      <c r="Y90" s="110"/>
      <c r="Z90" s="112">
        <v>0</v>
      </c>
      <c r="AA90" s="112">
        <v>0</v>
      </c>
      <c r="AB90" s="112"/>
      <c r="AC90" s="112"/>
      <c r="AD90" s="110">
        <v>0</v>
      </c>
      <c r="AE90" s="110"/>
      <c r="AF90" s="110">
        <v>0</v>
      </c>
      <c r="AG90" s="110">
        <v>0</v>
      </c>
      <c r="AH90" s="112">
        <v>0</v>
      </c>
      <c r="AI90" s="112">
        <v>0</v>
      </c>
    </row>
    <row r="91" spans="1:36" s="24" customFormat="1" ht="15.75" thickBot="1" x14ac:dyDescent="0.3">
      <c r="A91" s="79" t="s">
        <v>137</v>
      </c>
      <c r="B91" s="113" t="s">
        <v>138</v>
      </c>
      <c r="C91" s="12" t="s">
        <v>39</v>
      </c>
      <c r="D91" s="114">
        <f t="shared" si="8"/>
        <v>1307.537</v>
      </c>
      <c r="E91" s="82">
        <v>15.8</v>
      </c>
      <c r="F91" s="82">
        <f>84.86+40.99</f>
        <v>125.85</v>
      </c>
      <c r="G91" s="82">
        <v>13.8</v>
      </c>
      <c r="H91" s="82">
        <v>13.8</v>
      </c>
      <c r="I91" s="82">
        <v>8.3000000000000007</v>
      </c>
      <c r="J91" s="82">
        <v>11.8</v>
      </c>
      <c r="K91" s="82">
        <v>51</v>
      </c>
      <c r="L91" s="82">
        <v>10.36</v>
      </c>
      <c r="M91" s="82">
        <v>15.2</v>
      </c>
      <c r="N91" s="82">
        <v>8.1999999999999993</v>
      </c>
      <c r="O91" s="82">
        <v>23.15</v>
      </c>
      <c r="P91" s="82">
        <v>35.1</v>
      </c>
      <c r="Q91" s="82">
        <v>40.299999999999997</v>
      </c>
      <c r="R91" s="82">
        <v>26.54</v>
      </c>
      <c r="S91" s="82">
        <v>26.9</v>
      </c>
      <c r="T91" s="82">
        <v>26.8</v>
      </c>
      <c r="U91" s="82">
        <v>27</v>
      </c>
      <c r="V91" s="82">
        <v>27</v>
      </c>
      <c r="W91" s="82">
        <v>34.6</v>
      </c>
      <c r="X91" s="82">
        <v>35.200000000000003</v>
      </c>
      <c r="Y91" s="82">
        <v>33</v>
      </c>
      <c r="Z91" s="82">
        <v>205.45</v>
      </c>
      <c r="AA91" s="82">
        <v>28.3</v>
      </c>
      <c r="AB91" s="82">
        <f>180.4+51.037</f>
        <v>231.43700000000001</v>
      </c>
      <c r="AC91" s="82">
        <v>25.5</v>
      </c>
      <c r="AD91" s="82">
        <v>25.55</v>
      </c>
      <c r="AE91" s="82">
        <v>33.9</v>
      </c>
      <c r="AF91" s="82">
        <v>31.6</v>
      </c>
      <c r="AG91" s="82">
        <v>18.5</v>
      </c>
      <c r="AH91" s="82">
        <v>46.8</v>
      </c>
      <c r="AI91" s="82">
        <v>50.8</v>
      </c>
    </row>
    <row r="92" spans="1:36" s="24" customFormat="1" ht="15.75" thickBot="1" x14ac:dyDescent="0.3">
      <c r="A92" s="115"/>
      <c r="B92" s="116" t="s">
        <v>139</v>
      </c>
      <c r="C92" s="117" t="s">
        <v>39</v>
      </c>
      <c r="D92" s="80">
        <f>E92+F92+G92+H92+I92+J92+K92+L92+M92+N92+O92+P92+Q92+R92+S92+T92+U92+V92+W92+X92+Y92+Z92+AA92+AB92+AC92+AD92+AE92+AF92+AG92+AH92+AI92</f>
        <v>11556.999999999998</v>
      </c>
      <c r="E92" s="118">
        <f t="shared" ref="E92:AG92" si="12">E5+E66+E81+E88+E91</f>
        <v>66.956000000000003</v>
      </c>
      <c r="F92" s="118">
        <f t="shared" si="12"/>
        <v>790.32899999999995</v>
      </c>
      <c r="G92" s="118">
        <f t="shared" si="12"/>
        <v>44.414999999999999</v>
      </c>
      <c r="H92" s="118">
        <f t="shared" si="12"/>
        <v>89.10499999999999</v>
      </c>
      <c r="I92" s="118">
        <f t="shared" si="12"/>
        <v>157.386</v>
      </c>
      <c r="J92" s="118">
        <f t="shared" si="12"/>
        <v>342.22</v>
      </c>
      <c r="K92" s="118">
        <f t="shared" si="12"/>
        <v>198.86500000000001</v>
      </c>
      <c r="L92" s="118">
        <f t="shared" si="12"/>
        <v>126.22200000000001</v>
      </c>
      <c r="M92" s="118">
        <f t="shared" si="12"/>
        <v>481.27600000000001</v>
      </c>
      <c r="N92" s="118">
        <f t="shared" si="12"/>
        <v>62.86</v>
      </c>
      <c r="O92" s="118">
        <f t="shared" si="12"/>
        <v>59.905999999999999</v>
      </c>
      <c r="P92" s="118">
        <f t="shared" si="12"/>
        <v>464.31600000000003</v>
      </c>
      <c r="Q92" s="118">
        <f t="shared" si="12"/>
        <v>911.1389999999999</v>
      </c>
      <c r="R92" s="118">
        <f t="shared" si="12"/>
        <v>306.71700000000004</v>
      </c>
      <c r="S92" s="118">
        <f t="shared" si="12"/>
        <v>237.83500000000001</v>
      </c>
      <c r="T92" s="118">
        <f t="shared" si="12"/>
        <v>257.81700000000001</v>
      </c>
      <c r="U92" s="118">
        <f t="shared" si="12"/>
        <v>376.09699999999998</v>
      </c>
      <c r="V92" s="118">
        <f t="shared" si="12"/>
        <v>237.16900000000001</v>
      </c>
      <c r="W92" s="118">
        <f t="shared" si="12"/>
        <v>399.13100000000003</v>
      </c>
      <c r="X92" s="118">
        <f t="shared" si="12"/>
        <v>67.325999999999993</v>
      </c>
      <c r="Y92" s="118">
        <f t="shared" si="12"/>
        <v>259.69200000000001</v>
      </c>
      <c r="Z92" s="118">
        <f>Z5+Z66+Z81+Z88+Z91</f>
        <v>1835.5220000000002</v>
      </c>
      <c r="AA92" s="118">
        <f>AA5+AA66+AA81+AA88+AA91</f>
        <v>116.496</v>
      </c>
      <c r="AB92" s="118">
        <f>AB5+AB66+AB81+AB88+AB91</f>
        <v>1386.5</v>
      </c>
      <c r="AC92" s="118">
        <f>AC5+AC66+AC81+AC88+AC91</f>
        <v>336.24099999999999</v>
      </c>
      <c r="AD92" s="118">
        <f t="shared" si="12"/>
        <v>370.87900000000008</v>
      </c>
      <c r="AE92" s="118">
        <f t="shared" si="12"/>
        <v>82.931999999999988</v>
      </c>
      <c r="AF92" s="118">
        <f t="shared" si="12"/>
        <v>246.98699999999999</v>
      </c>
      <c r="AG92" s="118">
        <f t="shared" si="12"/>
        <v>415.47</v>
      </c>
      <c r="AH92" s="118">
        <f>AH5+AH66+AH81+AH88+AH91</f>
        <v>664.02699999999993</v>
      </c>
      <c r="AI92" s="118">
        <f>AI5+AI66+AI81+AI88+AI91</f>
        <v>165.16699999999997</v>
      </c>
    </row>
    <row r="93" spans="1:36" x14ac:dyDescent="0.2">
      <c r="R93" s="119"/>
    </row>
  </sheetData>
  <mergeCells count="79">
    <mergeCell ref="A84:A85"/>
    <mergeCell ref="B84:B85"/>
    <mergeCell ref="A86:A87"/>
    <mergeCell ref="B86:B87"/>
    <mergeCell ref="J3:J4"/>
    <mergeCell ref="A77:A78"/>
    <mergeCell ref="B77:B78"/>
    <mergeCell ref="A79:A80"/>
    <mergeCell ref="B79:B80"/>
    <mergeCell ref="A82:A83"/>
    <mergeCell ref="B82:B83"/>
    <mergeCell ref="A71:A72"/>
    <mergeCell ref="B71:B72"/>
    <mergeCell ref="A73:A74"/>
    <mergeCell ref="B73:B74"/>
    <mergeCell ref="A75:A76"/>
    <mergeCell ref="A60:A61"/>
    <mergeCell ref="B60:B61"/>
    <mergeCell ref="B75:B76"/>
    <mergeCell ref="A62:A63"/>
    <mergeCell ref="B62:B63"/>
    <mergeCell ref="B64:B65"/>
    <mergeCell ref="A67:A68"/>
    <mergeCell ref="B67:B68"/>
    <mergeCell ref="A69:A70"/>
    <mergeCell ref="B69:B70"/>
    <mergeCell ref="A54:A55"/>
    <mergeCell ref="B54:B55"/>
    <mergeCell ref="A56:A57"/>
    <mergeCell ref="B56:B57"/>
    <mergeCell ref="A58:A59"/>
    <mergeCell ref="B58:B59"/>
    <mergeCell ref="A48:A49"/>
    <mergeCell ref="B48:B49"/>
    <mergeCell ref="A50:A51"/>
    <mergeCell ref="B50:B51"/>
    <mergeCell ref="A52:A53"/>
    <mergeCell ref="B52:B53"/>
    <mergeCell ref="A42:A43"/>
    <mergeCell ref="B42:B43"/>
    <mergeCell ref="A44:A45"/>
    <mergeCell ref="B44:B45"/>
    <mergeCell ref="A46:A47"/>
    <mergeCell ref="B46:B47"/>
    <mergeCell ref="A36:A37"/>
    <mergeCell ref="B36:B37"/>
    <mergeCell ref="A38:A39"/>
    <mergeCell ref="B38:B39"/>
    <mergeCell ref="A40:A41"/>
    <mergeCell ref="B40:B41"/>
    <mergeCell ref="A29:A31"/>
    <mergeCell ref="B29:B31"/>
    <mergeCell ref="A32:A33"/>
    <mergeCell ref="B32:B33"/>
    <mergeCell ref="A34:A35"/>
    <mergeCell ref="B34:B35"/>
    <mergeCell ref="A22:A23"/>
    <mergeCell ref="B22:B23"/>
    <mergeCell ref="A25:A26"/>
    <mergeCell ref="B25:B26"/>
    <mergeCell ref="A27:A28"/>
    <mergeCell ref="B27:B28"/>
    <mergeCell ref="A16:A17"/>
    <mergeCell ref="B16:B17"/>
    <mergeCell ref="A18:A19"/>
    <mergeCell ref="B18:B19"/>
    <mergeCell ref="A20:A21"/>
    <mergeCell ref="B20:B21"/>
    <mergeCell ref="D3:D4"/>
    <mergeCell ref="A6:A8"/>
    <mergeCell ref="A11:A12"/>
    <mergeCell ref="B11:B12"/>
    <mergeCell ref="A14:A15"/>
    <mergeCell ref="B14:B15"/>
    <mergeCell ref="A9:A10"/>
    <mergeCell ref="B9:B10"/>
    <mergeCell ref="A3:A4"/>
    <mergeCell ref="B3:B4"/>
    <mergeCell ref="C3:C4"/>
  </mergeCells>
  <pageMargins left="0.19685039370078741" right="0.11811023622047245" top="0.19685039370078741" bottom="0.15748031496062992" header="0" footer="0"/>
  <pageSetup paperSize="9" scale="55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3"/>
  <sheetViews>
    <sheetView topLeftCell="B1" workbookViewId="0">
      <pane xSplit="2" ySplit="5" topLeftCell="D6" activePane="bottomRight" state="frozen"/>
      <selection activeCell="B1" sqref="B1"/>
      <selection pane="topRight" activeCell="D1" sqref="D1"/>
      <selection pane="bottomLeft" activeCell="B6" sqref="B6"/>
      <selection pane="bottomRight" activeCell="AN15" sqref="AN15"/>
    </sheetView>
  </sheetViews>
  <sheetFormatPr defaultColWidth="8.85546875" defaultRowHeight="12.75" x14ac:dyDescent="0.2"/>
  <cols>
    <col min="1" max="1" width="6.28515625" customWidth="1"/>
    <col min="2" max="2" width="46.7109375" customWidth="1"/>
    <col min="3" max="3" width="12.5703125" customWidth="1"/>
    <col min="4" max="4" width="13" hidden="1" customWidth="1"/>
    <col min="5" max="6" width="11.42578125" hidden="1" customWidth="1"/>
    <col min="7" max="7" width="8.5703125" hidden="1" customWidth="1"/>
    <col min="8" max="8" width="8.85546875" hidden="1" customWidth="1"/>
    <col min="9" max="9" width="9" hidden="1" customWidth="1"/>
    <col min="10" max="10" width="8.85546875" hidden="1" customWidth="1"/>
    <col min="11" max="11" width="8.42578125" customWidth="1"/>
    <col min="12" max="12" width="8.42578125" hidden="1" customWidth="1"/>
    <col min="13" max="17" width="8.85546875" hidden="1" customWidth="1"/>
    <col min="18" max="18" width="8.42578125" hidden="1" customWidth="1"/>
    <col min="19" max="19" width="9.7109375" hidden="1" customWidth="1"/>
    <col min="20" max="20" width="8.28515625" hidden="1" customWidth="1"/>
    <col min="21" max="21" width="9.85546875" hidden="1" customWidth="1"/>
    <col min="22" max="22" width="10.7109375" hidden="1" customWidth="1"/>
    <col min="23" max="23" width="9.7109375" hidden="1" customWidth="1"/>
    <col min="24" max="24" width="8.42578125" hidden="1" customWidth="1"/>
    <col min="25" max="25" width="8.85546875" hidden="1" customWidth="1"/>
    <col min="26" max="26" width="10" hidden="1" customWidth="1"/>
    <col min="27" max="27" width="8.85546875" hidden="1" customWidth="1"/>
    <col min="28" max="28" width="10.28515625" hidden="1" customWidth="1"/>
    <col min="29" max="34" width="8.85546875" hidden="1" customWidth="1"/>
    <col min="35" max="35" width="8.7109375" hidden="1" customWidth="1"/>
  </cols>
  <sheetData>
    <row r="1" spans="1:35" ht="18.75" x14ac:dyDescent="0.3">
      <c r="A1" s="1" t="s">
        <v>0</v>
      </c>
      <c r="B1" s="1"/>
      <c r="C1" s="1"/>
      <c r="D1" s="1"/>
      <c r="E1" s="1"/>
      <c r="F1" s="1"/>
      <c r="G1" s="1"/>
      <c r="H1" s="2"/>
      <c r="I1" s="1"/>
      <c r="K1" s="1"/>
      <c r="L1" s="2"/>
      <c r="R1" s="1"/>
      <c r="S1" s="1"/>
      <c r="T1" s="1"/>
      <c r="U1" s="1"/>
      <c r="V1" s="1"/>
      <c r="W1" s="1"/>
      <c r="X1" s="1"/>
      <c r="Y1" s="1"/>
      <c r="AD1" s="1"/>
      <c r="AE1" s="1"/>
      <c r="AF1" s="1"/>
      <c r="AG1" s="1"/>
      <c r="AH1" s="2"/>
      <c r="AI1" s="2"/>
    </row>
    <row r="2" spans="1:35" ht="13.5" thickBot="1" x14ac:dyDescent="0.25">
      <c r="A2" s="3"/>
      <c r="B2" s="2"/>
      <c r="C2" s="2"/>
      <c r="D2" s="4"/>
      <c r="E2" s="5">
        <v>1</v>
      </c>
      <c r="F2" s="5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4">
        <v>11</v>
      </c>
      <c r="P2" s="4">
        <v>12</v>
      </c>
      <c r="Q2" s="4">
        <v>13</v>
      </c>
      <c r="R2" s="4">
        <v>14</v>
      </c>
      <c r="S2" s="4">
        <v>15</v>
      </c>
      <c r="T2" s="4">
        <v>16</v>
      </c>
      <c r="U2" s="4">
        <v>17</v>
      </c>
      <c r="V2" s="4">
        <v>18</v>
      </c>
      <c r="W2" s="4">
        <v>19</v>
      </c>
      <c r="X2" s="4">
        <v>20</v>
      </c>
      <c r="Y2" s="4">
        <v>21</v>
      </c>
      <c r="Z2" s="4">
        <v>22</v>
      </c>
      <c r="AA2" s="4">
        <v>23</v>
      </c>
      <c r="AB2" s="4">
        <v>24</v>
      </c>
      <c r="AC2" s="4">
        <v>25</v>
      </c>
      <c r="AD2" s="4">
        <v>26</v>
      </c>
      <c r="AE2" s="4">
        <v>27</v>
      </c>
      <c r="AF2" s="4">
        <v>28</v>
      </c>
      <c r="AG2" s="4">
        <v>29</v>
      </c>
      <c r="AH2" s="4">
        <v>30</v>
      </c>
      <c r="AI2" s="4">
        <v>31</v>
      </c>
    </row>
    <row r="3" spans="1:35" ht="15" customHeight="1" x14ac:dyDescent="0.2">
      <c r="A3" s="144" t="s">
        <v>1</v>
      </c>
      <c r="B3" s="146" t="s">
        <v>2</v>
      </c>
      <c r="C3" s="146" t="s">
        <v>3</v>
      </c>
      <c r="D3" s="129" t="s">
        <v>4</v>
      </c>
      <c r="E3" s="6"/>
      <c r="F3" s="6"/>
      <c r="G3" s="7"/>
      <c r="H3" s="7"/>
      <c r="I3" s="7"/>
      <c r="J3" s="7"/>
      <c r="K3" s="191" t="s">
        <v>12</v>
      </c>
      <c r="L3" s="7"/>
      <c r="M3" s="7"/>
      <c r="N3" s="7"/>
      <c r="O3" s="7"/>
      <c r="P3" s="7"/>
      <c r="Q3" s="7"/>
      <c r="R3" s="8" t="s">
        <v>5</v>
      </c>
      <c r="S3" s="7"/>
      <c r="T3" s="7"/>
      <c r="U3" s="7"/>
      <c r="V3" s="7"/>
      <c r="W3" s="7"/>
      <c r="X3" s="7"/>
      <c r="Y3" s="7"/>
      <c r="Z3" s="9"/>
      <c r="AA3" s="7"/>
      <c r="AB3" s="7"/>
      <c r="AC3" s="7"/>
      <c r="AD3" s="7"/>
      <c r="AE3" s="7"/>
      <c r="AF3" s="7"/>
      <c r="AG3" s="7"/>
      <c r="AH3" s="7"/>
      <c r="AI3" s="7"/>
    </row>
    <row r="4" spans="1:35" ht="216" customHeight="1" thickBot="1" x14ac:dyDescent="0.25">
      <c r="A4" s="145"/>
      <c r="B4" s="147"/>
      <c r="C4" s="147"/>
      <c r="D4" s="130"/>
      <c r="E4" s="121" t="s">
        <v>6</v>
      </c>
      <c r="F4" s="122" t="s">
        <v>7</v>
      </c>
      <c r="G4" s="121" t="s">
        <v>8</v>
      </c>
      <c r="H4" s="121" t="s">
        <v>9</v>
      </c>
      <c r="I4" s="121" t="s">
        <v>10</v>
      </c>
      <c r="J4" s="125" t="s">
        <v>11</v>
      </c>
      <c r="K4" s="194"/>
      <c r="L4" s="126" t="s">
        <v>13</v>
      </c>
      <c r="M4" s="121" t="s">
        <v>14</v>
      </c>
      <c r="N4" s="121" t="s">
        <v>15</v>
      </c>
      <c r="O4" s="121" t="s">
        <v>16</v>
      </c>
      <c r="P4" s="121" t="s">
        <v>17</v>
      </c>
      <c r="Q4" s="121" t="s">
        <v>18</v>
      </c>
      <c r="R4" s="121" t="s">
        <v>19</v>
      </c>
      <c r="S4" s="121" t="s">
        <v>20</v>
      </c>
      <c r="T4" s="121" t="s">
        <v>21</v>
      </c>
      <c r="U4" s="121" t="s">
        <v>22</v>
      </c>
      <c r="V4" s="121" t="s">
        <v>23</v>
      </c>
      <c r="W4" s="121" t="s">
        <v>24</v>
      </c>
      <c r="X4" s="121" t="s">
        <v>25</v>
      </c>
      <c r="Y4" s="121" t="s">
        <v>26</v>
      </c>
      <c r="Z4" s="121" t="s">
        <v>27</v>
      </c>
      <c r="AA4" s="121" t="s">
        <v>28</v>
      </c>
      <c r="AB4" s="122" t="s">
        <v>29</v>
      </c>
      <c r="AC4" s="122" t="s">
        <v>30</v>
      </c>
      <c r="AD4" s="121" t="s">
        <v>31</v>
      </c>
      <c r="AE4" s="121" t="s">
        <v>32</v>
      </c>
      <c r="AF4" s="121" t="s">
        <v>33</v>
      </c>
      <c r="AG4" s="121" t="s">
        <v>34</v>
      </c>
      <c r="AH4" s="121" t="s">
        <v>35</v>
      </c>
      <c r="AI4" s="121" t="s">
        <v>36</v>
      </c>
    </row>
    <row r="5" spans="1:35" ht="15.75" thickBot="1" x14ac:dyDescent="0.3">
      <c r="A5" s="10" t="s">
        <v>37</v>
      </c>
      <c r="B5" s="11" t="s">
        <v>38</v>
      </c>
      <c r="C5" s="12" t="s">
        <v>39</v>
      </c>
      <c r="D5" s="13">
        <f>E5+F5+G5+H5+I5+J5+K5+L5+M5+N5+O5+P5+Q5+R5+S5+T5+U5+V5+W5+X5+Y5+Z5+AA5+AB5+AC5+AD5+AE5+AF5+AG5+AH5+AI5</f>
        <v>8366.2249999999985</v>
      </c>
      <c r="E5" s="13">
        <f>E8+E15+E26+E28+E31+E33+E35+E37+E39+E41+E43+E45+E47+E49+E51+E53+E55+E57+E59+E61+E63+E65</f>
        <v>26.25</v>
      </c>
      <c r="F5" s="13">
        <f t="shared" ref="F5:AI5" si="0">F8+F15+F26+F28+F31+F33+F35+F37+F39+F41+F43+F45+F47+F49+F51+F53+F55+F57+F59+F61+F63+F65</f>
        <v>520.51499999999999</v>
      </c>
      <c r="G5" s="13">
        <f t="shared" si="0"/>
        <v>1.3240000000000001</v>
      </c>
      <c r="H5" s="13">
        <f t="shared" si="0"/>
        <v>46.024000000000001</v>
      </c>
      <c r="I5" s="13">
        <f t="shared" si="0"/>
        <v>122.694</v>
      </c>
      <c r="J5" s="13">
        <f t="shared" si="0"/>
        <v>255.39499999999998</v>
      </c>
      <c r="K5" s="80">
        <f t="shared" si="0"/>
        <v>10.170999999999999</v>
      </c>
      <c r="L5" s="13">
        <f t="shared" si="0"/>
        <v>83.254000000000005</v>
      </c>
      <c r="M5" s="13">
        <f t="shared" si="0"/>
        <v>419.66</v>
      </c>
      <c r="N5" s="13">
        <f t="shared" si="0"/>
        <v>2.6469999999999998</v>
      </c>
      <c r="O5" s="13">
        <f t="shared" si="0"/>
        <v>2.6469999999999998</v>
      </c>
      <c r="P5" s="13">
        <f t="shared" si="0"/>
        <v>378.98399999999998</v>
      </c>
      <c r="Q5" s="13">
        <f t="shared" si="0"/>
        <v>811.81099999999992</v>
      </c>
      <c r="R5" s="13">
        <f t="shared" si="0"/>
        <v>237.92100000000002</v>
      </c>
      <c r="S5" s="13">
        <f t="shared" si="0"/>
        <v>160.74700000000001</v>
      </c>
      <c r="T5" s="13">
        <f t="shared" si="0"/>
        <v>150.42100000000002</v>
      </c>
      <c r="U5" s="13">
        <f t="shared" si="0"/>
        <v>307.99699999999996</v>
      </c>
      <c r="V5" s="13">
        <f t="shared" si="0"/>
        <v>149.09700000000001</v>
      </c>
      <c r="W5" s="13">
        <f t="shared" si="0"/>
        <v>309.54699999999997</v>
      </c>
      <c r="X5" s="13">
        <f t="shared" si="0"/>
        <v>2.6469999999999998</v>
      </c>
      <c r="Y5" s="13">
        <f t="shared" si="0"/>
        <v>190.125</v>
      </c>
      <c r="Z5" s="13">
        <f>Z8+Z15+Z26+Z28+Z31+Z33+Z35+Z37+Z39+Z41+Z43+Z45+Z47+Z49+Z51+Z53+Z55+Z57+Z59+Z61+Z63+Z65</f>
        <v>1485.2360000000001</v>
      </c>
      <c r="AA5" s="13">
        <f t="shared" si="0"/>
        <v>45.021999999999998</v>
      </c>
      <c r="AB5" s="13">
        <f t="shared" si="0"/>
        <v>1046.4859999999999</v>
      </c>
      <c r="AC5" s="13">
        <f t="shared" si="0"/>
        <v>264.84699999999998</v>
      </c>
      <c r="AD5" s="13">
        <f t="shared" si="0"/>
        <v>297.62200000000001</v>
      </c>
      <c r="AE5" s="13">
        <f t="shared" si="0"/>
        <v>1.325</v>
      </c>
      <c r="AF5" s="13">
        <f t="shared" si="0"/>
        <v>169.947</v>
      </c>
      <c r="AG5" s="13">
        <f t="shared" si="0"/>
        <v>325.46800000000002</v>
      </c>
      <c r="AH5" s="13">
        <f t="shared" si="0"/>
        <v>507.84699999999998</v>
      </c>
      <c r="AI5" s="13">
        <f t="shared" si="0"/>
        <v>32.546999999999997</v>
      </c>
    </row>
    <row r="6" spans="1:35" s="18" customFormat="1" ht="15" x14ac:dyDescent="0.25">
      <c r="A6" s="131">
        <v>1</v>
      </c>
      <c r="B6" s="14" t="s">
        <v>40</v>
      </c>
      <c r="C6" s="15" t="s">
        <v>41</v>
      </c>
      <c r="D6" s="16">
        <f>E6+F6+G6+H6+I6+J6+K6+L6+M6+N6+O6+P6+Q6+R6+S6+T6+U6+V6+W6+X6+Y6+Z6+AA6+AB6+AC6+AD6+AE6+AF6+AG6+AH6+AI6</f>
        <v>3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>
        <v>1</v>
      </c>
      <c r="R6" s="17">
        <v>0</v>
      </c>
      <c r="S6" s="17">
        <v>0</v>
      </c>
      <c r="T6" s="17"/>
      <c r="U6" s="17">
        <v>1</v>
      </c>
      <c r="V6" s="17"/>
      <c r="W6" s="17"/>
      <c r="X6" s="17"/>
      <c r="Y6" s="17">
        <v>1</v>
      </c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s="24" customFormat="1" ht="15" x14ac:dyDescent="0.25">
      <c r="A7" s="132"/>
      <c r="B7" s="19"/>
      <c r="C7" s="20" t="s">
        <v>42</v>
      </c>
      <c r="D7" s="21">
        <f t="shared" ref="D7:D70" si="1">E7+F7+G7+H7+I7+J7+K7+L7+M7+N7+O7+P7+Q7+R7+S7+T7+U7+V7+W7+X7+Y7+Z7+AA7+AB7+AC7+AD7+AE7+AF7+AG7+AH7+AI7</f>
        <v>0.60000000000000009</v>
      </c>
      <c r="E7" s="22">
        <f t="shared" ref="E7:V8" si="2">E9+E11</f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2">
        <f t="shared" si="2"/>
        <v>0</v>
      </c>
      <c r="K7" s="23">
        <f t="shared" si="2"/>
        <v>0</v>
      </c>
      <c r="L7" s="23">
        <f t="shared" si="2"/>
        <v>0</v>
      </c>
      <c r="M7" s="23">
        <f t="shared" si="2"/>
        <v>0</v>
      </c>
      <c r="N7" s="22">
        <f t="shared" si="2"/>
        <v>0</v>
      </c>
      <c r="O7" s="22">
        <f t="shared" si="2"/>
        <v>0</v>
      </c>
      <c r="P7" s="22">
        <f t="shared" si="2"/>
        <v>0</v>
      </c>
      <c r="Q7" s="22">
        <f t="shared" si="2"/>
        <v>0.2</v>
      </c>
      <c r="R7" s="22">
        <f t="shared" si="2"/>
        <v>0</v>
      </c>
      <c r="S7" s="22">
        <f t="shared" si="2"/>
        <v>0</v>
      </c>
      <c r="T7" s="22">
        <f t="shared" si="2"/>
        <v>0</v>
      </c>
      <c r="U7" s="22">
        <f t="shared" si="2"/>
        <v>0.2</v>
      </c>
      <c r="V7" s="22">
        <f t="shared" si="2"/>
        <v>0</v>
      </c>
      <c r="W7" s="22">
        <f>W9+W11</f>
        <v>0</v>
      </c>
      <c r="X7" s="22">
        <f t="shared" ref="X7:AI8" si="3">X9+X11</f>
        <v>0</v>
      </c>
      <c r="Y7" s="22">
        <f t="shared" si="3"/>
        <v>0.2</v>
      </c>
      <c r="Z7" s="22">
        <f t="shared" si="3"/>
        <v>0</v>
      </c>
      <c r="AA7" s="22">
        <f t="shared" si="3"/>
        <v>0</v>
      </c>
      <c r="AB7" s="22">
        <f t="shared" si="3"/>
        <v>0</v>
      </c>
      <c r="AC7" s="22">
        <f t="shared" si="3"/>
        <v>0</v>
      </c>
      <c r="AD7" s="22">
        <f t="shared" si="3"/>
        <v>0</v>
      </c>
      <c r="AE7" s="22">
        <f t="shared" si="3"/>
        <v>0</v>
      </c>
      <c r="AF7" s="23">
        <f t="shared" si="3"/>
        <v>0</v>
      </c>
      <c r="AG7" s="23">
        <f t="shared" si="3"/>
        <v>0</v>
      </c>
      <c r="AH7" s="22">
        <f t="shared" si="3"/>
        <v>0</v>
      </c>
      <c r="AI7" s="23">
        <f t="shared" si="3"/>
        <v>0</v>
      </c>
    </row>
    <row r="8" spans="1:35" s="24" customFormat="1" ht="15" x14ac:dyDescent="0.25">
      <c r="A8" s="133"/>
      <c r="B8" s="25" t="s">
        <v>43</v>
      </c>
      <c r="C8" s="20" t="s">
        <v>39</v>
      </c>
      <c r="D8" s="21">
        <f t="shared" si="1"/>
        <v>476.70000000000005</v>
      </c>
      <c r="E8" s="22">
        <f t="shared" si="2"/>
        <v>0</v>
      </c>
      <c r="F8" s="22">
        <f t="shared" si="2"/>
        <v>0</v>
      </c>
      <c r="G8" s="22">
        <f t="shared" si="2"/>
        <v>0</v>
      </c>
      <c r="H8" s="22">
        <f t="shared" si="2"/>
        <v>0</v>
      </c>
      <c r="I8" s="22">
        <f t="shared" si="2"/>
        <v>0</v>
      </c>
      <c r="J8" s="22">
        <f t="shared" si="2"/>
        <v>0</v>
      </c>
      <c r="K8" s="23">
        <f t="shared" si="2"/>
        <v>0</v>
      </c>
      <c r="L8" s="23">
        <f t="shared" si="2"/>
        <v>0</v>
      </c>
      <c r="M8" s="23">
        <f t="shared" si="2"/>
        <v>0</v>
      </c>
      <c r="N8" s="22">
        <f t="shared" si="2"/>
        <v>0</v>
      </c>
      <c r="O8" s="22">
        <f t="shared" si="2"/>
        <v>0</v>
      </c>
      <c r="P8" s="22">
        <f t="shared" si="2"/>
        <v>0</v>
      </c>
      <c r="Q8" s="22">
        <f t="shared" si="2"/>
        <v>158.9</v>
      </c>
      <c r="R8" s="22">
        <f t="shared" si="2"/>
        <v>0</v>
      </c>
      <c r="S8" s="22">
        <f t="shared" si="2"/>
        <v>0</v>
      </c>
      <c r="T8" s="22">
        <f t="shared" si="2"/>
        <v>0</v>
      </c>
      <c r="U8" s="22">
        <f t="shared" si="2"/>
        <v>158.9</v>
      </c>
      <c r="V8" s="22">
        <f t="shared" si="2"/>
        <v>0</v>
      </c>
      <c r="W8" s="22">
        <f>W10+W12</f>
        <v>0</v>
      </c>
      <c r="X8" s="22">
        <f t="shared" si="3"/>
        <v>0</v>
      </c>
      <c r="Y8" s="22">
        <f t="shared" si="3"/>
        <v>158.9</v>
      </c>
      <c r="Z8" s="22">
        <f t="shared" si="3"/>
        <v>0</v>
      </c>
      <c r="AA8" s="22">
        <f t="shared" si="3"/>
        <v>0</v>
      </c>
      <c r="AB8" s="22">
        <f t="shared" si="3"/>
        <v>0</v>
      </c>
      <c r="AC8" s="22">
        <f t="shared" si="3"/>
        <v>0</v>
      </c>
      <c r="AD8" s="22">
        <f t="shared" si="3"/>
        <v>0</v>
      </c>
      <c r="AE8" s="22">
        <f t="shared" si="3"/>
        <v>0</v>
      </c>
      <c r="AF8" s="23">
        <f t="shared" si="3"/>
        <v>0</v>
      </c>
      <c r="AG8" s="23">
        <f t="shared" si="3"/>
        <v>0</v>
      </c>
      <c r="AH8" s="22">
        <f t="shared" si="3"/>
        <v>0</v>
      </c>
      <c r="AI8" s="23">
        <f t="shared" si="3"/>
        <v>0</v>
      </c>
    </row>
    <row r="9" spans="1:35" s="24" customFormat="1" ht="15" x14ac:dyDescent="0.25">
      <c r="A9" s="142" t="s">
        <v>44</v>
      </c>
      <c r="B9" s="136" t="s">
        <v>45</v>
      </c>
      <c r="C9" s="26" t="s">
        <v>42</v>
      </c>
      <c r="D9" s="27">
        <f t="shared" si="1"/>
        <v>0</v>
      </c>
      <c r="E9" s="28"/>
      <c r="F9" s="28"/>
      <c r="G9" s="28"/>
      <c r="H9" s="28"/>
      <c r="I9" s="28"/>
      <c r="J9" s="28"/>
      <c r="K9" s="28"/>
      <c r="L9" s="29"/>
      <c r="M9" s="29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30"/>
    </row>
    <row r="10" spans="1:35" s="24" customFormat="1" ht="15" x14ac:dyDescent="0.25">
      <c r="A10" s="143"/>
      <c r="B10" s="137"/>
      <c r="C10" s="26" t="s">
        <v>39</v>
      </c>
      <c r="D10" s="27">
        <f t="shared" si="1"/>
        <v>0</v>
      </c>
      <c r="E10" s="28"/>
      <c r="F10" s="28"/>
      <c r="G10" s="28"/>
      <c r="H10" s="28"/>
      <c r="I10" s="28"/>
      <c r="J10" s="28"/>
      <c r="K10" s="28"/>
      <c r="L10" s="29"/>
      <c r="M10" s="29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30"/>
    </row>
    <row r="11" spans="1:35" s="24" customFormat="1" ht="15" x14ac:dyDescent="0.25">
      <c r="A11" s="134" t="s">
        <v>46</v>
      </c>
      <c r="B11" s="136" t="s">
        <v>47</v>
      </c>
      <c r="C11" s="26" t="s">
        <v>42</v>
      </c>
      <c r="D11" s="27">
        <f t="shared" si="1"/>
        <v>0.60000000000000009</v>
      </c>
      <c r="E11" s="31"/>
      <c r="F11" s="31"/>
      <c r="G11" s="31"/>
      <c r="H11" s="31"/>
      <c r="I11" s="31"/>
      <c r="J11" s="31"/>
      <c r="K11" s="32"/>
      <c r="L11" s="31"/>
      <c r="M11" s="31"/>
      <c r="N11" s="31"/>
      <c r="O11" s="31"/>
      <c r="P11" s="31"/>
      <c r="Q11" s="32">
        <v>0.2</v>
      </c>
      <c r="R11" s="31"/>
      <c r="S11" s="31"/>
      <c r="T11" s="31"/>
      <c r="U11" s="32">
        <v>0.2</v>
      </c>
      <c r="V11" s="31"/>
      <c r="W11" s="31"/>
      <c r="X11" s="31"/>
      <c r="Y11" s="32">
        <v>0.2</v>
      </c>
      <c r="Z11" s="31"/>
      <c r="AA11" s="31"/>
      <c r="AB11" s="31"/>
      <c r="AC11" s="31"/>
      <c r="AD11" s="31"/>
      <c r="AE11" s="31"/>
      <c r="AF11" s="32"/>
      <c r="AG11" s="32"/>
      <c r="AH11" s="31"/>
      <c r="AI11" s="31"/>
    </row>
    <row r="12" spans="1:35" s="24" customFormat="1" ht="15" x14ac:dyDescent="0.25">
      <c r="A12" s="135"/>
      <c r="B12" s="137"/>
      <c r="C12" s="26" t="s">
        <v>39</v>
      </c>
      <c r="D12" s="27">
        <f t="shared" si="1"/>
        <v>476.70000000000005</v>
      </c>
      <c r="E12" s="31"/>
      <c r="F12" s="31"/>
      <c r="G12" s="31"/>
      <c r="H12" s="31"/>
      <c r="I12" s="31"/>
      <c r="J12" s="31"/>
      <c r="K12" s="32"/>
      <c r="L12" s="31"/>
      <c r="M12" s="31"/>
      <c r="N12" s="31"/>
      <c r="O12" s="31"/>
      <c r="P12" s="31"/>
      <c r="Q12" s="32">
        <v>158.9</v>
      </c>
      <c r="R12" s="31"/>
      <c r="S12" s="31"/>
      <c r="T12" s="31"/>
      <c r="U12" s="32">
        <v>158.9</v>
      </c>
      <c r="V12" s="31"/>
      <c r="W12" s="31"/>
      <c r="X12" s="31"/>
      <c r="Y12" s="32">
        <v>158.9</v>
      </c>
      <c r="Z12" s="31"/>
      <c r="AA12" s="31"/>
      <c r="AB12" s="31"/>
      <c r="AC12" s="31"/>
      <c r="AD12" s="31"/>
      <c r="AE12" s="31"/>
      <c r="AF12" s="32"/>
      <c r="AG12" s="32"/>
      <c r="AH12" s="31"/>
      <c r="AI12" s="31"/>
    </row>
    <row r="13" spans="1:35" s="24" customFormat="1" ht="23.45" customHeight="1" thickBot="1" x14ac:dyDescent="0.3">
      <c r="A13" s="120" t="s">
        <v>48</v>
      </c>
      <c r="B13" s="34" t="s">
        <v>49</v>
      </c>
      <c r="C13" s="35" t="s">
        <v>39</v>
      </c>
      <c r="D13" s="36">
        <f t="shared" si="1"/>
        <v>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s="24" customFormat="1" ht="15" customHeight="1" x14ac:dyDescent="0.25">
      <c r="A14" s="138" t="s">
        <v>50</v>
      </c>
      <c r="B14" s="140" t="s">
        <v>51</v>
      </c>
      <c r="C14" s="38" t="s">
        <v>41</v>
      </c>
      <c r="D14" s="16">
        <f t="shared" si="1"/>
        <v>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35" s="24" customFormat="1" ht="15.75" thickBot="1" x14ac:dyDescent="0.3">
      <c r="A15" s="139"/>
      <c r="B15" s="141"/>
      <c r="C15" s="40" t="s">
        <v>39</v>
      </c>
      <c r="D15" s="27">
        <f t="shared" si="1"/>
        <v>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</row>
    <row r="16" spans="1:35" s="24" customFormat="1" ht="15" hidden="1" customHeight="1" x14ac:dyDescent="0.25">
      <c r="A16" s="148" t="s">
        <v>52</v>
      </c>
      <c r="B16" s="149" t="s">
        <v>53</v>
      </c>
      <c r="C16" s="26" t="s">
        <v>54</v>
      </c>
      <c r="D16" s="27">
        <f t="shared" si="1"/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</row>
    <row r="17" spans="1:35" s="24" customFormat="1" ht="15" hidden="1" customHeight="1" x14ac:dyDescent="0.25">
      <c r="A17" s="139"/>
      <c r="B17" s="150"/>
      <c r="C17" s="26" t="s">
        <v>39</v>
      </c>
      <c r="D17" s="27">
        <f t="shared" si="1"/>
        <v>0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 s="24" customFormat="1" ht="15" hidden="1" customHeight="1" x14ac:dyDescent="0.25">
      <c r="A18" s="148" t="s">
        <v>55</v>
      </c>
      <c r="B18" s="151" t="s">
        <v>56</v>
      </c>
      <c r="C18" s="26" t="s">
        <v>57</v>
      </c>
      <c r="D18" s="27">
        <f t="shared" si="1"/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35" s="24" customFormat="1" ht="18.600000000000001" hidden="1" customHeight="1" x14ac:dyDescent="0.25">
      <c r="A19" s="139"/>
      <c r="B19" s="152"/>
      <c r="C19" s="26" t="s">
        <v>39</v>
      </c>
      <c r="D19" s="27">
        <f t="shared" si="1"/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 s="24" customFormat="1" ht="15" hidden="1" customHeight="1" x14ac:dyDescent="0.25">
      <c r="A20" s="148" t="s">
        <v>58</v>
      </c>
      <c r="B20" s="151" t="s">
        <v>59</v>
      </c>
      <c r="C20" s="26" t="s">
        <v>57</v>
      </c>
      <c r="D20" s="27">
        <f t="shared" si="1"/>
        <v>0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</row>
    <row r="21" spans="1:35" s="24" customFormat="1" ht="15" hidden="1" customHeight="1" x14ac:dyDescent="0.25">
      <c r="A21" s="139"/>
      <c r="B21" s="152"/>
      <c r="C21" s="26" t="s">
        <v>39</v>
      </c>
      <c r="D21" s="27">
        <f t="shared" si="1"/>
        <v>0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</row>
    <row r="22" spans="1:35" s="24" customFormat="1" ht="15" hidden="1" customHeight="1" x14ac:dyDescent="0.25">
      <c r="A22" s="148" t="s">
        <v>60</v>
      </c>
      <c r="B22" s="149" t="s">
        <v>61</v>
      </c>
      <c r="C22" s="26" t="s">
        <v>62</v>
      </c>
      <c r="D22" s="27">
        <f t="shared" si="1"/>
        <v>0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</row>
    <row r="23" spans="1:35" s="24" customFormat="1" ht="15" hidden="1" customHeight="1" x14ac:dyDescent="0.25">
      <c r="A23" s="139"/>
      <c r="B23" s="150"/>
      <c r="C23" s="26" t="s">
        <v>39</v>
      </c>
      <c r="D23" s="27">
        <f t="shared" si="1"/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 s="24" customFormat="1" ht="22.9" hidden="1" customHeight="1" x14ac:dyDescent="0.25">
      <c r="A24" s="43" t="s">
        <v>63</v>
      </c>
      <c r="B24" s="44" t="s">
        <v>64</v>
      </c>
      <c r="C24" s="45" t="s">
        <v>39</v>
      </c>
      <c r="D24" s="27">
        <f t="shared" si="1"/>
        <v>0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 s="24" customFormat="1" ht="15" x14ac:dyDescent="0.25">
      <c r="A25" s="153" t="s">
        <v>65</v>
      </c>
      <c r="B25" s="155" t="s">
        <v>66</v>
      </c>
      <c r="C25" s="46" t="s">
        <v>67</v>
      </c>
      <c r="D25" s="27">
        <f t="shared" si="1"/>
        <v>1.7200000000000002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29">
        <v>0.1</v>
      </c>
      <c r="S25" s="29">
        <v>0.12</v>
      </c>
      <c r="T25" s="47">
        <v>0.1</v>
      </c>
      <c r="U25" s="29">
        <v>0.1</v>
      </c>
      <c r="V25" s="29">
        <v>0.1</v>
      </c>
      <c r="W25" s="28"/>
      <c r="X25" s="28"/>
      <c r="Y25" s="28"/>
      <c r="Z25" s="29">
        <v>0.6</v>
      </c>
      <c r="AA25" s="28"/>
      <c r="AB25" s="29">
        <v>0.6</v>
      </c>
      <c r="AC25" s="28"/>
      <c r="AD25" s="28"/>
      <c r="AE25" s="28"/>
      <c r="AF25" s="28"/>
      <c r="AG25" s="29"/>
      <c r="AH25" s="28"/>
      <c r="AI25" s="28"/>
    </row>
    <row r="26" spans="1:35" s="24" customFormat="1" ht="15.75" thickBot="1" x14ac:dyDescent="0.3">
      <c r="A26" s="154"/>
      <c r="B26" s="156"/>
      <c r="C26" s="48" t="s">
        <v>39</v>
      </c>
      <c r="D26" s="36">
        <f t="shared" si="1"/>
        <v>1001.4099999999999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/>
      <c r="R26" s="50">
        <v>58.22</v>
      </c>
      <c r="S26" s="50">
        <v>69.87</v>
      </c>
      <c r="T26" s="36">
        <v>58.22</v>
      </c>
      <c r="U26" s="50">
        <v>58.22</v>
      </c>
      <c r="V26" s="50">
        <v>58.22</v>
      </c>
      <c r="W26" s="49"/>
      <c r="X26" s="49"/>
      <c r="Y26" s="49"/>
      <c r="Z26" s="50">
        <v>349.33</v>
      </c>
      <c r="AA26" s="49"/>
      <c r="AB26" s="50">
        <v>349.33</v>
      </c>
      <c r="AC26" s="49"/>
      <c r="AD26" s="51"/>
      <c r="AE26" s="49"/>
      <c r="AF26" s="49"/>
      <c r="AG26" s="49"/>
      <c r="AH26" s="49"/>
      <c r="AI26" s="49"/>
    </row>
    <row r="27" spans="1:35" s="24" customFormat="1" ht="15" x14ac:dyDescent="0.25">
      <c r="A27" s="153" t="s">
        <v>68</v>
      </c>
      <c r="B27" s="155" t="s">
        <v>69</v>
      </c>
      <c r="C27" s="52" t="s">
        <v>42</v>
      </c>
      <c r="D27" s="53">
        <f t="shared" si="1"/>
        <v>0.2</v>
      </c>
      <c r="E27" s="54"/>
      <c r="F27" s="54"/>
      <c r="G27" s="54"/>
      <c r="H27" s="54"/>
      <c r="I27" s="55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6"/>
      <c r="U27" s="54"/>
      <c r="V27" s="54"/>
      <c r="W27" s="54"/>
      <c r="X27" s="54"/>
      <c r="Y27" s="54"/>
      <c r="Z27" s="55"/>
      <c r="AA27" s="54">
        <v>0.2</v>
      </c>
      <c r="AB27" s="54"/>
      <c r="AC27" s="54"/>
      <c r="AD27" s="54"/>
      <c r="AE27" s="54"/>
      <c r="AF27" s="54"/>
      <c r="AG27" s="54"/>
      <c r="AH27" s="54"/>
      <c r="AI27" s="54"/>
    </row>
    <row r="28" spans="1:35" s="24" customFormat="1" ht="15.75" thickBot="1" x14ac:dyDescent="0.3">
      <c r="A28" s="154"/>
      <c r="B28" s="156"/>
      <c r="C28" s="45" t="s">
        <v>39</v>
      </c>
      <c r="D28" s="36">
        <f t="shared" si="1"/>
        <v>42.375</v>
      </c>
      <c r="E28" s="50"/>
      <c r="F28" s="50"/>
      <c r="G28" s="50"/>
      <c r="H28" s="50"/>
      <c r="I28" s="51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36"/>
      <c r="U28" s="50"/>
      <c r="V28" s="50"/>
      <c r="W28" s="50"/>
      <c r="X28" s="50"/>
      <c r="Y28" s="50"/>
      <c r="Z28" s="51"/>
      <c r="AA28" s="50">
        <v>42.375</v>
      </c>
      <c r="AB28" s="50"/>
      <c r="AC28" s="50"/>
      <c r="AD28" s="50"/>
      <c r="AE28" s="50"/>
      <c r="AF28" s="50"/>
      <c r="AG28" s="50"/>
      <c r="AH28" s="50"/>
      <c r="AI28" s="50"/>
    </row>
    <row r="29" spans="1:35" s="24" customFormat="1" ht="15" x14ac:dyDescent="0.25">
      <c r="A29" s="153" t="s">
        <v>70</v>
      </c>
      <c r="B29" s="158" t="s">
        <v>71</v>
      </c>
      <c r="C29" s="46" t="s">
        <v>42</v>
      </c>
      <c r="D29" s="53">
        <f t="shared" si="1"/>
        <v>3.2960000000000003</v>
      </c>
      <c r="E29" s="39"/>
      <c r="F29" s="39">
        <v>0.41199999999999998</v>
      </c>
      <c r="G29" s="39"/>
      <c r="H29" s="39"/>
      <c r="I29" s="39"/>
      <c r="J29" s="39">
        <v>0.128</v>
      </c>
      <c r="K29" s="39"/>
      <c r="L29" s="39"/>
      <c r="M29" s="39">
        <v>9.1999999999999998E-2</v>
      </c>
      <c r="N29" s="39"/>
      <c r="O29" s="57"/>
      <c r="P29" s="57"/>
      <c r="Q29" s="57">
        <v>0.21</v>
      </c>
      <c r="R29" s="57"/>
      <c r="S29" s="57"/>
      <c r="T29" s="57"/>
      <c r="U29" s="57"/>
      <c r="V29" s="57"/>
      <c r="W29" s="56">
        <v>0.14199999999999999</v>
      </c>
      <c r="X29" s="57"/>
      <c r="Y29" s="39"/>
      <c r="Z29" s="56">
        <v>0.86699999999999999</v>
      </c>
      <c r="AA29" s="57"/>
      <c r="AB29" s="57">
        <v>0.33</v>
      </c>
      <c r="AC29" s="57">
        <v>0.124</v>
      </c>
      <c r="AD29" s="39">
        <v>0.19800000000000001</v>
      </c>
      <c r="AE29" s="39"/>
      <c r="AF29" s="39"/>
      <c r="AG29" s="39">
        <v>0.122</v>
      </c>
      <c r="AH29" s="39">
        <v>0.67100000000000004</v>
      </c>
      <c r="AI29" s="57"/>
    </row>
    <row r="30" spans="1:35" s="24" customFormat="1" ht="15" x14ac:dyDescent="0.25">
      <c r="A30" s="157"/>
      <c r="B30" s="159"/>
      <c r="C30" s="26" t="s">
        <v>72</v>
      </c>
      <c r="D30" s="58">
        <f t="shared" si="1"/>
        <v>21</v>
      </c>
      <c r="E30" s="41"/>
      <c r="F30" s="41">
        <v>1</v>
      </c>
      <c r="G30" s="41"/>
      <c r="H30" s="41"/>
      <c r="I30" s="41"/>
      <c r="J30" s="41">
        <v>2</v>
      </c>
      <c r="K30" s="41"/>
      <c r="L30" s="41"/>
      <c r="M30" s="41">
        <v>2</v>
      </c>
      <c r="N30" s="41"/>
      <c r="O30" s="59"/>
      <c r="P30" s="59"/>
      <c r="Q30" s="59">
        <v>3</v>
      </c>
      <c r="R30" s="59"/>
      <c r="S30" s="59"/>
      <c r="T30" s="59"/>
      <c r="U30" s="59"/>
      <c r="V30" s="59"/>
      <c r="W30" s="41">
        <v>2</v>
      </c>
      <c r="X30" s="59"/>
      <c r="Y30" s="41"/>
      <c r="Z30" s="41">
        <v>2</v>
      </c>
      <c r="AA30" s="59"/>
      <c r="AB30" s="59">
        <v>0</v>
      </c>
      <c r="AC30" s="59">
        <v>2</v>
      </c>
      <c r="AD30" s="41">
        <v>3</v>
      </c>
      <c r="AE30" s="41"/>
      <c r="AF30" s="41"/>
      <c r="AG30" s="41">
        <v>2</v>
      </c>
      <c r="AH30" s="41">
        <v>2</v>
      </c>
      <c r="AI30" s="59"/>
    </row>
    <row r="31" spans="1:35" s="24" customFormat="1" ht="15.75" thickBot="1" x14ac:dyDescent="0.3">
      <c r="A31" s="154"/>
      <c r="B31" s="160"/>
      <c r="C31" s="48" t="s">
        <v>39</v>
      </c>
      <c r="D31" s="36">
        <f t="shared" si="1"/>
        <v>3698.0059999999999</v>
      </c>
      <c r="E31" s="60"/>
      <c r="F31" s="36">
        <v>390.4</v>
      </c>
      <c r="G31" s="60"/>
      <c r="H31" s="60"/>
      <c r="I31" s="36"/>
      <c r="J31" s="36">
        <v>220.1</v>
      </c>
      <c r="K31" s="60"/>
      <c r="L31" s="36"/>
      <c r="M31" s="36">
        <v>224.3</v>
      </c>
      <c r="N31" s="36"/>
      <c r="O31" s="61"/>
      <c r="P31" s="61"/>
      <c r="Q31" s="61">
        <v>342</v>
      </c>
      <c r="R31" s="61"/>
      <c r="S31" s="61"/>
      <c r="T31" s="61"/>
      <c r="U31" s="61"/>
      <c r="V31" s="61"/>
      <c r="W31" s="36">
        <v>292</v>
      </c>
      <c r="X31" s="61"/>
      <c r="Y31" s="36"/>
      <c r="Z31" s="36">
        <v>801.5</v>
      </c>
      <c r="AA31" s="61"/>
      <c r="AB31" s="61">
        <v>304.7</v>
      </c>
      <c r="AC31" s="61">
        <v>200.1</v>
      </c>
      <c r="AD31" s="36">
        <v>273.30599999999998</v>
      </c>
      <c r="AE31" s="60"/>
      <c r="AF31" s="36"/>
      <c r="AG31" s="36">
        <v>187.1</v>
      </c>
      <c r="AH31" s="36">
        <v>462.5</v>
      </c>
      <c r="AI31" s="61"/>
    </row>
    <row r="32" spans="1:35" s="24" customFormat="1" ht="15" customHeight="1" x14ac:dyDescent="0.25">
      <c r="A32" s="153" t="s">
        <v>73</v>
      </c>
      <c r="B32" s="158" t="s">
        <v>74</v>
      </c>
      <c r="C32" s="52" t="s">
        <v>42</v>
      </c>
      <c r="D32" s="53">
        <f t="shared" si="1"/>
        <v>0</v>
      </c>
      <c r="E32" s="55"/>
      <c r="F32" s="55"/>
      <c r="G32" s="55"/>
      <c r="H32" s="55"/>
      <c r="I32" s="55"/>
      <c r="J32" s="55"/>
      <c r="K32" s="54"/>
      <c r="L32" s="55"/>
      <c r="M32" s="55"/>
      <c r="N32" s="55"/>
      <c r="O32" s="56"/>
      <c r="P32" s="54"/>
      <c r="Q32" s="54"/>
      <c r="R32" s="55"/>
      <c r="S32" s="54"/>
      <c r="T32" s="56"/>
      <c r="U32" s="54"/>
      <c r="V32" s="55"/>
      <c r="W32" s="54"/>
      <c r="X32" s="55"/>
      <c r="Y32" s="55"/>
      <c r="Z32" s="54"/>
      <c r="AA32" s="55"/>
      <c r="AB32" s="55"/>
      <c r="AC32" s="55"/>
      <c r="AD32" s="55"/>
      <c r="AE32" s="55"/>
      <c r="AF32" s="55"/>
      <c r="AG32" s="55"/>
      <c r="AH32" s="55"/>
      <c r="AI32" s="55"/>
    </row>
    <row r="33" spans="1:35" s="24" customFormat="1" ht="15.75" thickBot="1" x14ac:dyDescent="0.3">
      <c r="A33" s="154"/>
      <c r="B33" s="160"/>
      <c r="C33" s="45" t="s">
        <v>39</v>
      </c>
      <c r="D33" s="36">
        <f t="shared" si="1"/>
        <v>0</v>
      </c>
      <c r="E33" s="51"/>
      <c r="F33" s="51"/>
      <c r="G33" s="51"/>
      <c r="H33" s="51"/>
      <c r="I33" s="51"/>
      <c r="J33" s="51"/>
      <c r="K33" s="50"/>
      <c r="L33" s="51"/>
      <c r="M33" s="51"/>
      <c r="N33" s="51"/>
      <c r="O33" s="50"/>
      <c r="P33" s="50"/>
      <c r="Q33" s="50"/>
      <c r="R33" s="50"/>
      <c r="S33" s="50"/>
      <c r="T33" s="36"/>
      <c r="U33" s="50"/>
      <c r="V33" s="51"/>
      <c r="W33" s="50"/>
      <c r="X33" s="51"/>
      <c r="Y33" s="51"/>
      <c r="Z33" s="50"/>
      <c r="AA33" s="51"/>
      <c r="AB33" s="51"/>
      <c r="AC33" s="51"/>
      <c r="AD33" s="51"/>
      <c r="AE33" s="51"/>
      <c r="AF33" s="50"/>
      <c r="AG33" s="51"/>
      <c r="AH33" s="51"/>
      <c r="AI33" s="51"/>
    </row>
    <row r="34" spans="1:35" s="24" customFormat="1" ht="15" customHeight="1" x14ac:dyDescent="0.25">
      <c r="A34" s="153" t="s">
        <v>75</v>
      </c>
      <c r="B34" s="158" t="s">
        <v>76</v>
      </c>
      <c r="C34" s="46" t="s">
        <v>42</v>
      </c>
      <c r="D34" s="53">
        <f t="shared" si="1"/>
        <v>0.39300000000000013</v>
      </c>
      <c r="E34" s="55"/>
      <c r="F34" s="54">
        <v>0.02</v>
      </c>
      <c r="G34" s="55"/>
      <c r="H34" s="55"/>
      <c r="I34" s="54"/>
      <c r="J34" s="55"/>
      <c r="K34" s="54"/>
      <c r="L34" s="54"/>
      <c r="M34" s="54">
        <v>3.2000000000000001E-2</v>
      </c>
      <c r="N34" s="55"/>
      <c r="O34" s="54"/>
      <c r="P34" s="54">
        <v>2.4E-2</v>
      </c>
      <c r="Q34" s="54"/>
      <c r="R34" s="54"/>
      <c r="S34" s="54"/>
      <c r="T34" s="54"/>
      <c r="U34" s="54"/>
      <c r="V34" s="54"/>
      <c r="W34" s="54">
        <v>8.0000000000000002E-3</v>
      </c>
      <c r="X34" s="54"/>
      <c r="Y34" s="54">
        <v>1.6E-2</v>
      </c>
      <c r="Z34" s="54">
        <v>0.1</v>
      </c>
      <c r="AA34" s="55"/>
      <c r="AB34" s="54">
        <v>0.1</v>
      </c>
      <c r="AC34" s="54">
        <v>1.6E-2</v>
      </c>
      <c r="AD34" s="54"/>
      <c r="AE34" s="54"/>
      <c r="AF34" s="54">
        <v>0.02</v>
      </c>
      <c r="AG34" s="54">
        <v>2.5000000000000001E-2</v>
      </c>
      <c r="AH34" s="54">
        <v>1.6E-2</v>
      </c>
      <c r="AI34" s="54">
        <v>1.6E-2</v>
      </c>
    </row>
    <row r="35" spans="1:35" s="24" customFormat="1" ht="18" customHeight="1" thickBot="1" x14ac:dyDescent="0.3">
      <c r="A35" s="154"/>
      <c r="B35" s="160"/>
      <c r="C35" s="45" t="s">
        <v>39</v>
      </c>
      <c r="D35" s="36">
        <f t="shared" si="1"/>
        <v>734.26299999999992</v>
      </c>
      <c r="E35" s="51"/>
      <c r="F35" s="50">
        <v>37.299999999999997</v>
      </c>
      <c r="G35" s="51"/>
      <c r="H35" s="51"/>
      <c r="I35" s="50"/>
      <c r="J35" s="51"/>
      <c r="K35" s="50"/>
      <c r="L35" s="50"/>
      <c r="M35" s="50">
        <v>59.8</v>
      </c>
      <c r="N35" s="51"/>
      <c r="O35" s="50"/>
      <c r="P35" s="50">
        <v>44.863</v>
      </c>
      <c r="Q35" s="50"/>
      <c r="R35" s="50"/>
      <c r="S35" s="50"/>
      <c r="T35" s="50"/>
      <c r="U35" s="50"/>
      <c r="V35" s="50"/>
      <c r="W35" s="50">
        <v>14.9</v>
      </c>
      <c r="X35" s="29"/>
      <c r="Y35" s="50">
        <v>29.9</v>
      </c>
      <c r="Z35" s="50">
        <v>186.9</v>
      </c>
      <c r="AA35" s="51"/>
      <c r="AB35" s="50">
        <v>186.9</v>
      </c>
      <c r="AC35" s="50">
        <v>29.9</v>
      </c>
      <c r="AD35" s="50"/>
      <c r="AE35" s="50"/>
      <c r="AF35" s="50">
        <v>37.299999999999997</v>
      </c>
      <c r="AG35" s="50">
        <v>46.7</v>
      </c>
      <c r="AH35" s="50">
        <v>29.9</v>
      </c>
      <c r="AI35" s="50">
        <v>29.9</v>
      </c>
    </row>
    <row r="36" spans="1:35" s="24" customFormat="1" ht="15" x14ac:dyDescent="0.25">
      <c r="A36" s="153" t="s">
        <v>77</v>
      </c>
      <c r="B36" s="155" t="s">
        <v>78</v>
      </c>
      <c r="C36" s="46" t="s">
        <v>62</v>
      </c>
      <c r="D36" s="16">
        <f t="shared" si="1"/>
        <v>0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55"/>
      <c r="P36" s="55"/>
      <c r="Q36" s="42"/>
      <c r="R36" s="42"/>
      <c r="S36" s="42"/>
      <c r="T36" s="42"/>
      <c r="U36" s="42"/>
      <c r="V36" s="42"/>
      <c r="W36" s="62"/>
      <c r="X36" s="42"/>
      <c r="Y36" s="42"/>
      <c r="Z36" s="62"/>
      <c r="AA36" s="62"/>
      <c r="AB36" s="62"/>
      <c r="AC36" s="62"/>
      <c r="AD36" s="62"/>
      <c r="AE36" s="62"/>
      <c r="AF36" s="62"/>
      <c r="AG36" s="62"/>
      <c r="AH36" s="62"/>
      <c r="AI36" s="62"/>
    </row>
    <row r="37" spans="1:35" s="24" customFormat="1" ht="15.75" thickBot="1" x14ac:dyDescent="0.3">
      <c r="A37" s="154"/>
      <c r="B37" s="156"/>
      <c r="C37" s="48" t="s">
        <v>39</v>
      </c>
      <c r="D37" s="36">
        <f t="shared" si="1"/>
        <v>0</v>
      </c>
      <c r="E37" s="51"/>
      <c r="F37" s="51"/>
      <c r="G37" s="51"/>
      <c r="H37" s="51"/>
      <c r="I37" s="50"/>
      <c r="J37" s="50"/>
      <c r="K37" s="51"/>
      <c r="L37" s="50"/>
      <c r="M37" s="50"/>
      <c r="N37" s="50"/>
      <c r="O37" s="50"/>
      <c r="P37" s="50"/>
      <c r="Q37" s="51"/>
      <c r="R37" s="51"/>
      <c r="S37" s="51"/>
      <c r="T37" s="51"/>
      <c r="U37" s="51"/>
      <c r="V37" s="51"/>
      <c r="W37" s="50"/>
      <c r="X37" s="50"/>
      <c r="Y37" s="51"/>
      <c r="Z37" s="51"/>
      <c r="AA37" s="50"/>
      <c r="AB37" s="50"/>
      <c r="AC37" s="50"/>
      <c r="AD37" s="50"/>
      <c r="AE37" s="50"/>
      <c r="AF37" s="50"/>
      <c r="AG37" s="51"/>
      <c r="AH37" s="51"/>
      <c r="AI37" s="51"/>
    </row>
    <row r="38" spans="1:35" s="24" customFormat="1" ht="15" x14ac:dyDescent="0.25">
      <c r="A38" s="153" t="s">
        <v>79</v>
      </c>
      <c r="B38" s="161" t="s">
        <v>80</v>
      </c>
      <c r="C38" s="52" t="s">
        <v>62</v>
      </c>
      <c r="D38" s="16">
        <f t="shared" si="1"/>
        <v>0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1:35" s="24" customFormat="1" ht="15.75" thickBot="1" x14ac:dyDescent="0.3">
      <c r="A39" s="154"/>
      <c r="B39" s="162"/>
      <c r="C39" s="45" t="s">
        <v>39</v>
      </c>
      <c r="D39" s="36">
        <f t="shared" si="1"/>
        <v>0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</row>
    <row r="40" spans="1:35" s="65" customFormat="1" ht="15" x14ac:dyDescent="0.25">
      <c r="A40" s="131" t="s">
        <v>81</v>
      </c>
      <c r="B40" s="155" t="s">
        <v>82</v>
      </c>
      <c r="C40" s="64" t="s">
        <v>67</v>
      </c>
      <c r="D40" s="53">
        <f t="shared" si="1"/>
        <v>3.5000000000000003E-2</v>
      </c>
      <c r="E40" s="54"/>
      <c r="F40" s="54"/>
      <c r="G40" s="54"/>
      <c r="H40" s="54">
        <v>3.5000000000000003E-2</v>
      </c>
      <c r="I40" s="62"/>
      <c r="J40" s="62"/>
      <c r="K40" s="62"/>
      <c r="L40" s="62"/>
      <c r="M40" s="62"/>
      <c r="N40" s="62"/>
      <c r="O40" s="62"/>
      <c r="P40" s="54"/>
      <c r="Q40" s="62"/>
      <c r="R40" s="62"/>
      <c r="S40" s="62"/>
      <c r="T40" s="54"/>
      <c r="U40" s="62"/>
      <c r="V40" s="62"/>
      <c r="W40" s="54"/>
      <c r="X40" s="62"/>
      <c r="Y40" s="62"/>
      <c r="Z40" s="62"/>
      <c r="AA40" s="62"/>
      <c r="AB40" s="62"/>
      <c r="AC40" s="62"/>
      <c r="AD40" s="54"/>
      <c r="AE40" s="62"/>
      <c r="AF40" s="62"/>
      <c r="AG40" s="62"/>
      <c r="AH40" s="54"/>
      <c r="AI40" s="62"/>
    </row>
    <row r="41" spans="1:35" s="65" customFormat="1" ht="15.75" thickBot="1" x14ac:dyDescent="0.3">
      <c r="A41" s="163"/>
      <c r="B41" s="156"/>
      <c r="C41" s="66" t="s">
        <v>39</v>
      </c>
      <c r="D41" s="36">
        <f t="shared" si="1"/>
        <v>44.7</v>
      </c>
      <c r="E41" s="50"/>
      <c r="F41" s="50"/>
      <c r="G41" s="50"/>
      <c r="H41" s="50">
        <v>44.7</v>
      </c>
      <c r="I41" s="50"/>
      <c r="J41" s="51"/>
      <c r="K41" s="50"/>
      <c r="L41" s="51"/>
      <c r="M41" s="51"/>
      <c r="N41" s="51"/>
      <c r="O41" s="51"/>
      <c r="P41" s="50"/>
      <c r="Q41" s="51"/>
      <c r="R41" s="51"/>
      <c r="S41" s="50"/>
      <c r="T41" s="50"/>
      <c r="U41" s="51"/>
      <c r="V41" s="51"/>
      <c r="W41" s="50"/>
      <c r="X41" s="51"/>
      <c r="Y41" s="50"/>
      <c r="Z41" s="50"/>
      <c r="AA41" s="51"/>
      <c r="AB41" s="51"/>
      <c r="AC41" s="51"/>
      <c r="AD41" s="50"/>
      <c r="AE41" s="51"/>
      <c r="AF41" s="50"/>
      <c r="AG41" s="51"/>
      <c r="AH41" s="50"/>
      <c r="AI41" s="50"/>
    </row>
    <row r="42" spans="1:35" s="24" customFormat="1" ht="15" x14ac:dyDescent="0.25">
      <c r="A42" s="153" t="s">
        <v>83</v>
      </c>
      <c r="B42" s="164" t="s">
        <v>84</v>
      </c>
      <c r="C42" s="52" t="s">
        <v>62</v>
      </c>
      <c r="D42" s="67">
        <f>E42+F42+G42+H42+I42+J42+K42+L42+M42+N42+O42+P42+Q42+R42+S42+T42+U42+V42+W42+X42+Y42+Z42+AA42+AB42+AC42+AD42+AE42+AF42+AG42+AH42+AI42</f>
        <v>165</v>
      </c>
      <c r="E42" s="39">
        <v>0</v>
      </c>
      <c r="F42" s="68">
        <v>4</v>
      </c>
      <c r="G42" s="39">
        <v>1</v>
      </c>
      <c r="H42" s="39">
        <v>1</v>
      </c>
      <c r="I42" s="39">
        <v>1</v>
      </c>
      <c r="J42" s="39">
        <v>4</v>
      </c>
      <c r="K42" s="39">
        <v>3</v>
      </c>
      <c r="L42" s="39">
        <v>1</v>
      </c>
      <c r="M42" s="39">
        <v>4</v>
      </c>
      <c r="N42" s="39">
        <v>2</v>
      </c>
      <c r="O42" s="39">
        <v>2</v>
      </c>
      <c r="P42" s="39">
        <v>3</v>
      </c>
      <c r="Q42" s="39">
        <v>3</v>
      </c>
      <c r="R42" s="39">
        <v>3</v>
      </c>
      <c r="S42" s="39">
        <v>2</v>
      </c>
      <c r="T42" s="39">
        <v>3</v>
      </c>
      <c r="U42" s="39">
        <v>2</v>
      </c>
      <c r="V42" s="39">
        <v>2</v>
      </c>
      <c r="W42" s="39">
        <v>2</v>
      </c>
      <c r="X42" s="39">
        <v>2</v>
      </c>
      <c r="Y42" s="39">
        <v>1</v>
      </c>
      <c r="Z42" s="39">
        <v>48</v>
      </c>
      <c r="AA42" s="39">
        <v>2</v>
      </c>
      <c r="AB42" s="39">
        <v>48</v>
      </c>
      <c r="AC42" s="39">
        <v>2</v>
      </c>
      <c r="AD42" s="39">
        <v>7</v>
      </c>
      <c r="AE42" s="39">
        <v>1</v>
      </c>
      <c r="AF42" s="39">
        <v>2</v>
      </c>
      <c r="AG42" s="39">
        <v>5</v>
      </c>
      <c r="AH42" s="39">
        <v>2</v>
      </c>
      <c r="AI42" s="39">
        <v>2</v>
      </c>
    </row>
    <row r="43" spans="1:35" s="24" customFormat="1" ht="15" x14ac:dyDescent="0.25">
      <c r="A43" s="143"/>
      <c r="B43" s="165"/>
      <c r="C43" s="48" t="s">
        <v>39</v>
      </c>
      <c r="D43" s="47">
        <f>E43+F43+G43+H43+I43+J43+K43+L43+M43+N43+O43+P43+Q43+R43+S43+T43+U43+V43+W43+X43+Y43+Z43+AA43+AB43+AC43+AD43+AE43+AF43+AG43+AH43+AI43</f>
        <v>302.44599999999997</v>
      </c>
      <c r="E43" s="29">
        <v>0</v>
      </c>
      <c r="F43" s="69">
        <v>5.2949999999999999</v>
      </c>
      <c r="G43" s="29">
        <v>1.3240000000000001</v>
      </c>
      <c r="H43" s="29">
        <v>1.3240000000000001</v>
      </c>
      <c r="I43" s="29">
        <v>1.3240000000000001</v>
      </c>
      <c r="J43" s="29">
        <v>5.2949999999999999</v>
      </c>
      <c r="K43" s="29">
        <v>3.9710000000000001</v>
      </c>
      <c r="L43" s="29">
        <v>1.3240000000000001</v>
      </c>
      <c r="M43" s="29">
        <v>5.2949999999999999</v>
      </c>
      <c r="N43" s="29">
        <v>2.6469999999999998</v>
      </c>
      <c r="O43" s="29">
        <v>2.6469999999999998</v>
      </c>
      <c r="P43" s="29">
        <v>3.9710000000000001</v>
      </c>
      <c r="Q43" s="29">
        <v>3.9710000000000001</v>
      </c>
      <c r="R43" s="29">
        <v>3.9710000000000001</v>
      </c>
      <c r="S43" s="29">
        <v>2.6469999999999998</v>
      </c>
      <c r="T43" s="29">
        <v>3.9710000000000001</v>
      </c>
      <c r="U43" s="29">
        <v>2.6469999999999998</v>
      </c>
      <c r="V43" s="29">
        <v>2.6469999999999998</v>
      </c>
      <c r="W43" s="29">
        <v>2.6469999999999998</v>
      </c>
      <c r="X43" s="29">
        <v>2.6469999999999998</v>
      </c>
      <c r="Y43" s="29">
        <v>1.325</v>
      </c>
      <c r="Z43" s="29">
        <v>105.556</v>
      </c>
      <c r="AA43" s="29">
        <v>2.6469999999999998</v>
      </c>
      <c r="AB43" s="29">
        <v>105.556</v>
      </c>
      <c r="AC43" s="29">
        <v>2.6469999999999998</v>
      </c>
      <c r="AD43" s="29">
        <v>9.266</v>
      </c>
      <c r="AE43" s="29">
        <v>1.325</v>
      </c>
      <c r="AF43" s="29">
        <v>2.6469999999999998</v>
      </c>
      <c r="AG43" s="29">
        <v>6.6180000000000003</v>
      </c>
      <c r="AH43" s="29">
        <v>2.6469999999999998</v>
      </c>
      <c r="AI43" s="29">
        <v>2.6469999999999998</v>
      </c>
    </row>
    <row r="44" spans="1:35" s="24" customFormat="1" ht="15" x14ac:dyDescent="0.25">
      <c r="A44" s="134" t="s">
        <v>85</v>
      </c>
      <c r="B44" s="166" t="s">
        <v>86</v>
      </c>
      <c r="C44" s="26" t="s">
        <v>62</v>
      </c>
      <c r="D44" s="16">
        <f t="shared" si="1"/>
        <v>20</v>
      </c>
      <c r="E44" s="41"/>
      <c r="F44" s="41">
        <v>4</v>
      </c>
      <c r="G44" s="41"/>
      <c r="H44" s="41"/>
      <c r="I44" s="41">
        <v>2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>
        <v>5</v>
      </c>
      <c r="AC44" s="41"/>
      <c r="AD44" s="41"/>
      <c r="AE44" s="41"/>
      <c r="AF44" s="41">
        <v>4</v>
      </c>
      <c r="AG44" s="41">
        <v>5</v>
      </c>
      <c r="AH44" s="41"/>
      <c r="AI44" s="41"/>
    </row>
    <row r="45" spans="1:35" s="24" customFormat="1" ht="15" x14ac:dyDescent="0.25">
      <c r="A45" s="135"/>
      <c r="B45" s="165"/>
      <c r="C45" s="26" t="s">
        <v>39</v>
      </c>
      <c r="D45" s="27">
        <f t="shared" si="1"/>
        <v>365</v>
      </c>
      <c r="E45" s="28"/>
      <c r="F45" s="29">
        <v>80</v>
      </c>
      <c r="G45" s="28"/>
      <c r="H45" s="28"/>
      <c r="I45" s="29">
        <v>30</v>
      </c>
      <c r="J45" s="29"/>
      <c r="K45" s="29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9"/>
      <c r="W45" s="28"/>
      <c r="X45" s="28"/>
      <c r="Y45" s="28"/>
      <c r="Z45" s="29"/>
      <c r="AA45" s="28"/>
      <c r="AB45" s="29">
        <v>100</v>
      </c>
      <c r="AC45" s="28"/>
      <c r="AD45" s="28"/>
      <c r="AE45" s="29"/>
      <c r="AF45" s="29">
        <v>80</v>
      </c>
      <c r="AG45" s="29">
        <v>75</v>
      </c>
      <c r="AH45" s="28"/>
      <c r="AI45" s="29"/>
    </row>
    <row r="46" spans="1:35" s="71" customFormat="1" ht="15.75" customHeight="1" x14ac:dyDescent="0.25">
      <c r="A46" s="134" t="s">
        <v>87</v>
      </c>
      <c r="B46" s="166" t="s">
        <v>88</v>
      </c>
      <c r="C46" s="26" t="s">
        <v>62</v>
      </c>
      <c r="D46" s="58">
        <f t="shared" si="1"/>
        <v>61</v>
      </c>
      <c r="E46" s="41"/>
      <c r="F46" s="41"/>
      <c r="G46" s="41"/>
      <c r="H46" s="41"/>
      <c r="I46" s="70">
        <v>3</v>
      </c>
      <c r="J46" s="41"/>
      <c r="K46" s="41"/>
      <c r="L46" s="70">
        <v>4</v>
      </c>
      <c r="M46" s="70">
        <v>6</v>
      </c>
      <c r="N46" s="41"/>
      <c r="O46" s="41"/>
      <c r="P46" s="70">
        <v>16</v>
      </c>
      <c r="Q46" s="70">
        <v>12</v>
      </c>
      <c r="R46" s="70">
        <v>4</v>
      </c>
      <c r="S46" s="70">
        <v>4</v>
      </c>
      <c r="T46" s="70">
        <v>4</v>
      </c>
      <c r="U46" s="70">
        <v>4</v>
      </c>
      <c r="V46" s="70">
        <v>4</v>
      </c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</row>
    <row r="47" spans="1:35" s="71" customFormat="1" ht="17.25" customHeight="1" x14ac:dyDescent="0.25">
      <c r="A47" s="135"/>
      <c r="B47" s="165"/>
      <c r="C47" s="26" t="s">
        <v>39</v>
      </c>
      <c r="D47" s="27">
        <f t="shared" si="1"/>
        <v>1250.8349999999998</v>
      </c>
      <c r="E47" s="29"/>
      <c r="F47" s="29"/>
      <c r="G47" s="29"/>
      <c r="H47" s="29"/>
      <c r="I47" s="72">
        <v>61.37</v>
      </c>
      <c r="J47" s="28"/>
      <c r="K47" s="29"/>
      <c r="L47" s="72">
        <v>81.93</v>
      </c>
      <c r="M47" s="72">
        <v>122.745</v>
      </c>
      <c r="N47" s="29"/>
      <c r="O47" s="29"/>
      <c r="P47" s="72">
        <v>330.15</v>
      </c>
      <c r="Q47" s="72">
        <v>245.49</v>
      </c>
      <c r="R47" s="72">
        <v>81.83</v>
      </c>
      <c r="S47" s="72">
        <v>81.83</v>
      </c>
      <c r="T47" s="72">
        <v>81.83</v>
      </c>
      <c r="U47" s="72">
        <v>81.83</v>
      </c>
      <c r="V47" s="72">
        <v>81.83</v>
      </c>
      <c r="W47" s="28"/>
      <c r="X47" s="29"/>
      <c r="Y47" s="29"/>
      <c r="Z47" s="28"/>
      <c r="AA47" s="29"/>
      <c r="AB47" s="29"/>
      <c r="AC47" s="29"/>
      <c r="AD47" s="29"/>
      <c r="AE47" s="29"/>
      <c r="AF47" s="29"/>
      <c r="AG47" s="28"/>
      <c r="AH47" s="28"/>
      <c r="AI47" s="28"/>
    </row>
    <row r="48" spans="1:35" s="71" customFormat="1" ht="15" customHeight="1" x14ac:dyDescent="0.25">
      <c r="A48" s="134" t="s">
        <v>89</v>
      </c>
      <c r="B48" s="167" t="s">
        <v>90</v>
      </c>
      <c r="C48" s="26" t="s">
        <v>42</v>
      </c>
      <c r="D48" s="27">
        <f t="shared" si="1"/>
        <v>0.32400000000000007</v>
      </c>
      <c r="E48" s="42"/>
      <c r="F48" s="42"/>
      <c r="G48" s="42"/>
      <c r="H48" s="42"/>
      <c r="I48" s="42">
        <v>1.7999999999999999E-2</v>
      </c>
      <c r="J48" s="29">
        <v>1.7999999999999999E-2</v>
      </c>
      <c r="K48" s="42"/>
      <c r="L48" s="42"/>
      <c r="M48" s="42"/>
      <c r="N48" s="42"/>
      <c r="O48" s="42"/>
      <c r="P48" s="42"/>
      <c r="Q48" s="42">
        <v>2.4E-2</v>
      </c>
      <c r="R48" s="29">
        <v>0.02</v>
      </c>
      <c r="S48" s="29">
        <v>0.02</v>
      </c>
      <c r="T48" s="29">
        <v>0.02</v>
      </c>
      <c r="U48" s="29">
        <v>0.02</v>
      </c>
      <c r="V48" s="29">
        <v>0.02</v>
      </c>
      <c r="W48" s="42"/>
      <c r="X48" s="42"/>
      <c r="Y48" s="42"/>
      <c r="Z48" s="42">
        <v>0.108</v>
      </c>
      <c r="AA48" s="42"/>
      <c r="AB48" s="42"/>
      <c r="AC48" s="42">
        <v>2.5999999999999999E-2</v>
      </c>
      <c r="AD48" s="42"/>
      <c r="AE48" s="42"/>
      <c r="AF48" s="29">
        <v>0.03</v>
      </c>
      <c r="AG48" s="42"/>
      <c r="AH48" s="42"/>
      <c r="AI48" s="42"/>
    </row>
    <row r="49" spans="1:35" s="71" customFormat="1" ht="21.6" customHeight="1" x14ac:dyDescent="0.25">
      <c r="A49" s="135"/>
      <c r="B49" s="168"/>
      <c r="C49" s="26" t="s">
        <v>39</v>
      </c>
      <c r="D49" s="27">
        <f t="shared" si="1"/>
        <v>256.15000000000003</v>
      </c>
      <c r="E49" s="29"/>
      <c r="F49" s="29"/>
      <c r="G49" s="29"/>
      <c r="H49" s="29"/>
      <c r="I49" s="29">
        <v>30</v>
      </c>
      <c r="J49" s="29">
        <v>30</v>
      </c>
      <c r="K49" s="29"/>
      <c r="L49" s="28"/>
      <c r="M49" s="29"/>
      <c r="N49" s="29"/>
      <c r="O49" s="28"/>
      <c r="P49" s="28"/>
      <c r="Q49" s="29">
        <v>40</v>
      </c>
      <c r="R49" s="29">
        <v>6.4</v>
      </c>
      <c r="S49" s="29">
        <v>6.4</v>
      </c>
      <c r="T49" s="29">
        <v>6.4</v>
      </c>
      <c r="U49" s="29">
        <v>6.4</v>
      </c>
      <c r="V49" s="29">
        <v>6.4</v>
      </c>
      <c r="W49" s="28"/>
      <c r="X49" s="28"/>
      <c r="Y49" s="28"/>
      <c r="Z49" s="29">
        <v>41.95</v>
      </c>
      <c r="AA49" s="29"/>
      <c r="AB49" s="29"/>
      <c r="AC49" s="29">
        <f>21+11.2</f>
        <v>32.200000000000003</v>
      </c>
      <c r="AD49" s="29"/>
      <c r="AE49" s="28"/>
      <c r="AF49" s="29">
        <v>50</v>
      </c>
      <c r="AG49" s="29"/>
      <c r="AH49" s="28"/>
      <c r="AI49" s="29"/>
    </row>
    <row r="50" spans="1:35" s="71" customFormat="1" ht="15" x14ac:dyDescent="0.25">
      <c r="A50" s="169" t="s">
        <v>91</v>
      </c>
      <c r="B50" s="171" t="s">
        <v>92</v>
      </c>
      <c r="C50" s="73" t="s">
        <v>62</v>
      </c>
      <c r="D50" s="58">
        <f t="shared" si="1"/>
        <v>2</v>
      </c>
      <c r="E50" s="41"/>
      <c r="F50" s="41"/>
      <c r="G50" s="41"/>
      <c r="H50" s="41"/>
      <c r="I50" s="41"/>
      <c r="J50" s="41"/>
      <c r="K50" s="41">
        <v>2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</row>
    <row r="51" spans="1:35" s="71" customFormat="1" ht="15" x14ac:dyDescent="0.25">
      <c r="A51" s="170"/>
      <c r="B51" s="141"/>
      <c r="C51" s="73" t="s">
        <v>39</v>
      </c>
      <c r="D51" s="27">
        <f t="shared" si="1"/>
        <v>6.2</v>
      </c>
      <c r="E51" s="28"/>
      <c r="F51" s="28"/>
      <c r="G51" s="28"/>
      <c r="H51" s="28"/>
      <c r="I51" s="28"/>
      <c r="J51" s="28"/>
      <c r="K51" s="29">
        <v>6.2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9"/>
      <c r="AI51" s="29"/>
    </row>
    <row r="52" spans="1:35" s="71" customFormat="1" ht="15" x14ac:dyDescent="0.25">
      <c r="A52" s="134" t="s">
        <v>93</v>
      </c>
      <c r="B52" s="172" t="s">
        <v>94</v>
      </c>
      <c r="C52" s="26" t="s">
        <v>62</v>
      </c>
      <c r="D52" s="58">
        <f t="shared" si="1"/>
        <v>0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</row>
    <row r="53" spans="1:35" s="74" customFormat="1" ht="15" customHeight="1" x14ac:dyDescent="0.25">
      <c r="A53" s="135"/>
      <c r="B53" s="173"/>
      <c r="C53" s="26" t="s">
        <v>39</v>
      </c>
      <c r="D53" s="27">
        <f t="shared" si="1"/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</row>
    <row r="54" spans="1:35" s="71" customFormat="1" ht="15" customHeight="1" x14ac:dyDescent="0.25">
      <c r="A54" s="134" t="s">
        <v>95</v>
      </c>
      <c r="B54" s="166" t="s">
        <v>96</v>
      </c>
      <c r="C54" s="26" t="s">
        <v>97</v>
      </c>
      <c r="D54" s="27">
        <f t="shared" si="1"/>
        <v>0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</row>
    <row r="55" spans="1:35" s="71" customFormat="1" ht="18.600000000000001" customHeight="1" x14ac:dyDescent="0.25">
      <c r="A55" s="135"/>
      <c r="B55" s="165"/>
      <c r="C55" s="26" t="s">
        <v>39</v>
      </c>
      <c r="D55" s="27">
        <f t="shared" si="1"/>
        <v>0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</row>
    <row r="56" spans="1:35" s="24" customFormat="1" ht="15" x14ac:dyDescent="0.25">
      <c r="A56" s="134" t="s">
        <v>98</v>
      </c>
      <c r="B56" s="166" t="s">
        <v>99</v>
      </c>
      <c r="C56" s="26" t="s">
        <v>62</v>
      </c>
      <c r="D56" s="58">
        <f t="shared" si="1"/>
        <v>0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</row>
    <row r="57" spans="1:35" s="24" customFormat="1" ht="15" x14ac:dyDescent="0.25">
      <c r="A57" s="135"/>
      <c r="B57" s="165"/>
      <c r="C57" s="26" t="s">
        <v>39</v>
      </c>
      <c r="D57" s="27">
        <f t="shared" si="1"/>
        <v>0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s="24" customFormat="1" ht="15" x14ac:dyDescent="0.25">
      <c r="A58" s="142" t="s">
        <v>100</v>
      </c>
      <c r="B58" s="166" t="s">
        <v>101</v>
      </c>
      <c r="C58" s="46" t="s">
        <v>62</v>
      </c>
      <c r="D58" s="58">
        <f t="shared" si="1"/>
        <v>0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</row>
    <row r="59" spans="1:35" s="24" customFormat="1" ht="15.75" thickBot="1" x14ac:dyDescent="0.3">
      <c r="A59" s="154"/>
      <c r="B59" s="174"/>
      <c r="C59" s="45" t="s">
        <v>39</v>
      </c>
      <c r="D59" s="36">
        <f t="shared" si="1"/>
        <v>0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</row>
    <row r="60" spans="1:35" s="24" customFormat="1" ht="15" customHeight="1" x14ac:dyDescent="0.25">
      <c r="A60" s="153" t="s">
        <v>102</v>
      </c>
      <c r="B60" s="164" t="s">
        <v>103</v>
      </c>
      <c r="C60" s="46" t="s">
        <v>104</v>
      </c>
      <c r="D60" s="53">
        <f t="shared" si="1"/>
        <v>4.7E-2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>
        <v>1.4999999999999999E-2</v>
      </c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>
        <v>3.2000000000000001E-2</v>
      </c>
      <c r="AI60" s="39"/>
    </row>
    <row r="61" spans="1:35" s="24" customFormat="1" ht="20.45" customHeight="1" x14ac:dyDescent="0.25">
      <c r="A61" s="143"/>
      <c r="B61" s="165"/>
      <c r="C61" s="48" t="s">
        <v>39</v>
      </c>
      <c r="D61" s="27">
        <f t="shared" si="1"/>
        <v>19.200000000000003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7">
        <v>6.4</v>
      </c>
      <c r="R61" s="41"/>
      <c r="S61" s="41"/>
      <c r="T61" s="41"/>
      <c r="U61" s="41"/>
      <c r="V61" s="41"/>
      <c r="W61" s="41"/>
      <c r="X61" s="41"/>
      <c r="Y61" s="41"/>
      <c r="Z61" s="47"/>
      <c r="AA61" s="41"/>
      <c r="AB61" s="41"/>
      <c r="AC61" s="41"/>
      <c r="AD61" s="41"/>
      <c r="AE61" s="41"/>
      <c r="AF61" s="41"/>
      <c r="AG61" s="41"/>
      <c r="AH61" s="47">
        <v>12.8</v>
      </c>
      <c r="AI61" s="41"/>
    </row>
    <row r="62" spans="1:35" s="24" customFormat="1" ht="15" customHeight="1" x14ac:dyDescent="0.25">
      <c r="A62" s="134" t="s">
        <v>105</v>
      </c>
      <c r="B62" s="166" t="s">
        <v>106</v>
      </c>
      <c r="C62" s="26" t="s">
        <v>97</v>
      </c>
      <c r="D62" s="27">
        <f t="shared" si="1"/>
        <v>6.5000000000000002E-2</v>
      </c>
      <c r="E62" s="41">
        <v>1.4999999999999999E-2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7"/>
      <c r="R62" s="47">
        <v>0.05</v>
      </c>
      <c r="S62" s="47"/>
      <c r="T62" s="47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</row>
    <row r="63" spans="1:35" s="24" customFormat="1" ht="19.149999999999999" customHeight="1" thickBot="1" x14ac:dyDescent="0.3">
      <c r="A63" s="175"/>
      <c r="B63" s="174"/>
      <c r="C63" s="45" t="s">
        <v>39</v>
      </c>
      <c r="D63" s="36">
        <f t="shared" si="1"/>
        <v>113.75</v>
      </c>
      <c r="E63" s="36">
        <v>26.25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36"/>
      <c r="Q63" s="36"/>
      <c r="R63" s="36">
        <v>87.5</v>
      </c>
      <c r="S63" s="36"/>
      <c r="T63" s="36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</row>
    <row r="64" spans="1:35" s="24" customFormat="1" ht="19.149999999999999" customHeight="1" thickBot="1" x14ac:dyDescent="0.3">
      <c r="A64" s="76"/>
      <c r="B64" s="164" t="s">
        <v>107</v>
      </c>
      <c r="C64" s="46" t="s">
        <v>62</v>
      </c>
      <c r="D64" s="16">
        <f t="shared" si="1"/>
        <v>44</v>
      </c>
      <c r="E64" s="67"/>
      <c r="F64" s="67">
        <v>6</v>
      </c>
      <c r="G64" s="67"/>
      <c r="H64" s="67"/>
      <c r="I64" s="67"/>
      <c r="J64" s="67"/>
      <c r="K64" s="67"/>
      <c r="L64" s="67"/>
      <c r="M64" s="67">
        <v>6</v>
      </c>
      <c r="N64" s="67"/>
      <c r="O64" s="67"/>
      <c r="P64" s="56"/>
      <c r="Q64" s="67">
        <v>12</v>
      </c>
      <c r="R64" s="56"/>
      <c r="S64" s="56"/>
      <c r="T64" s="56"/>
      <c r="U64" s="67"/>
      <c r="V64" s="67"/>
      <c r="W64" s="67"/>
      <c r="X64" s="67"/>
      <c r="Y64" s="67"/>
      <c r="Z64" s="67"/>
      <c r="AA64" s="67"/>
      <c r="AB64" s="67"/>
      <c r="AC64" s="67"/>
      <c r="AD64" s="67">
        <v>12</v>
      </c>
      <c r="AE64" s="67"/>
      <c r="AF64" s="67"/>
      <c r="AG64" s="67">
        <v>8</v>
      </c>
      <c r="AH64" s="67"/>
      <c r="AI64" s="67"/>
    </row>
    <row r="65" spans="1:35" s="24" customFormat="1" ht="19.149999999999999" customHeight="1" thickBot="1" x14ac:dyDescent="0.3">
      <c r="A65" s="76"/>
      <c r="B65" s="174"/>
      <c r="C65" s="48" t="s">
        <v>39</v>
      </c>
      <c r="D65" s="36">
        <f t="shared" si="1"/>
        <v>55.19</v>
      </c>
      <c r="E65" s="77"/>
      <c r="F65" s="78">
        <v>7.52</v>
      </c>
      <c r="G65" s="77"/>
      <c r="H65" s="77"/>
      <c r="I65" s="77"/>
      <c r="J65" s="77"/>
      <c r="K65" s="77"/>
      <c r="L65" s="77"/>
      <c r="M65" s="78">
        <v>7.52</v>
      </c>
      <c r="N65" s="77"/>
      <c r="O65" s="77"/>
      <c r="P65" s="78"/>
      <c r="Q65" s="36">
        <v>15.05</v>
      </c>
      <c r="R65" s="36"/>
      <c r="S65" s="36"/>
      <c r="T65" s="36"/>
      <c r="U65" s="60"/>
      <c r="V65" s="60"/>
      <c r="W65" s="60"/>
      <c r="X65" s="60"/>
      <c r="Y65" s="60"/>
      <c r="Z65" s="60"/>
      <c r="AA65" s="60"/>
      <c r="AB65" s="60"/>
      <c r="AC65" s="60"/>
      <c r="AD65" s="36">
        <v>15.05</v>
      </c>
      <c r="AE65" s="60"/>
      <c r="AF65" s="36"/>
      <c r="AG65" s="36">
        <v>10.050000000000001</v>
      </c>
      <c r="AH65" s="60"/>
      <c r="AI65" s="60"/>
    </row>
    <row r="66" spans="1:35" s="24" customFormat="1" ht="20.45" customHeight="1" thickBot="1" x14ac:dyDescent="0.3">
      <c r="A66" s="79" t="s">
        <v>108</v>
      </c>
      <c r="B66" s="11" t="s">
        <v>109</v>
      </c>
      <c r="C66" s="12" t="s">
        <v>39</v>
      </c>
      <c r="D66" s="80">
        <f t="shared" si="1"/>
        <v>1187.482</v>
      </c>
      <c r="E66" s="81">
        <f t="shared" ref="E66:AI66" si="4">E68+E78+E80</f>
        <v>16.684000000000001</v>
      </c>
      <c r="F66" s="81">
        <f t="shared" si="4"/>
        <v>115.48299999999999</v>
      </c>
      <c r="G66" s="81">
        <f t="shared" si="4"/>
        <v>21.454999999999998</v>
      </c>
      <c r="H66" s="81">
        <f t="shared" si="4"/>
        <v>21.445</v>
      </c>
      <c r="I66" s="81">
        <f t="shared" si="4"/>
        <v>17.671999999999997</v>
      </c>
      <c r="J66" s="81">
        <f t="shared" si="4"/>
        <v>42.509</v>
      </c>
      <c r="K66" s="81">
        <f t="shared" si="4"/>
        <v>111.143</v>
      </c>
      <c r="L66" s="81">
        <f t="shared" si="4"/>
        <v>21.372</v>
      </c>
      <c r="M66" s="81">
        <f t="shared" si="4"/>
        <v>38.58</v>
      </c>
      <c r="N66" s="81">
        <f t="shared" si="4"/>
        <v>35.112000000000002</v>
      </c>
      <c r="O66" s="81">
        <f t="shared" si="4"/>
        <v>26.273</v>
      </c>
      <c r="P66" s="81">
        <f t="shared" si="4"/>
        <v>27.664999999999999</v>
      </c>
      <c r="Q66" s="82">
        <f t="shared" si="4"/>
        <v>51.191999999999993</v>
      </c>
      <c r="R66" s="82">
        <f t="shared" si="4"/>
        <v>28.753999999999998</v>
      </c>
      <c r="S66" s="82">
        <f t="shared" si="4"/>
        <v>28.753999999999998</v>
      </c>
      <c r="T66" s="82">
        <f t="shared" si="4"/>
        <v>43.548000000000002</v>
      </c>
      <c r="U66" s="82">
        <f t="shared" si="4"/>
        <v>27.597999999999999</v>
      </c>
      <c r="V66" s="82">
        <f t="shared" si="4"/>
        <v>24.024000000000001</v>
      </c>
      <c r="W66" s="82">
        <f t="shared" si="4"/>
        <v>33.549999999999997</v>
      </c>
      <c r="X66" s="82">
        <f t="shared" si="4"/>
        <v>21.643000000000001</v>
      </c>
      <c r="Y66" s="83">
        <f t="shared" si="4"/>
        <v>27.597999999999999</v>
      </c>
      <c r="Z66" s="83">
        <f>Z68+Z78+Z80</f>
        <v>63.347999999999999</v>
      </c>
      <c r="AA66" s="83">
        <f>AA68+AA78+AA80</f>
        <v>26.273</v>
      </c>
      <c r="AB66" s="83">
        <f>AB68+AB78+AB80</f>
        <v>63.347999999999999</v>
      </c>
      <c r="AC66" s="82">
        <f t="shared" ref="AC66" si="5">AC68+AC78+AC80</f>
        <v>28.993000000000002</v>
      </c>
      <c r="AD66" s="83">
        <f t="shared" si="4"/>
        <v>26.273</v>
      </c>
      <c r="AE66" s="83">
        <f t="shared" si="4"/>
        <v>26.273</v>
      </c>
      <c r="AF66" s="83">
        <f t="shared" si="4"/>
        <v>26.273</v>
      </c>
      <c r="AG66" s="83">
        <f t="shared" si="4"/>
        <v>26.273</v>
      </c>
      <c r="AH66" s="83">
        <f t="shared" si="4"/>
        <v>58.236999999999995</v>
      </c>
      <c r="AI66" s="83">
        <f t="shared" si="4"/>
        <v>60.137</v>
      </c>
    </row>
    <row r="67" spans="1:35" s="24" customFormat="1" ht="15" x14ac:dyDescent="0.25">
      <c r="A67" s="176" t="s">
        <v>110</v>
      </c>
      <c r="B67" s="178" t="s">
        <v>111</v>
      </c>
      <c r="C67" s="84" t="s">
        <v>67</v>
      </c>
      <c r="D67" s="85">
        <f t="shared" si="1"/>
        <v>0.27100000000000013</v>
      </c>
      <c r="E67" s="86">
        <f t="shared" ref="E67:V68" si="6">E69+E71+E73+E75</f>
        <v>5.0000000000000001E-3</v>
      </c>
      <c r="F67" s="86">
        <f t="shared" si="6"/>
        <v>0.03</v>
      </c>
      <c r="G67" s="86">
        <f t="shared" si="6"/>
        <v>5.0000000000000001E-3</v>
      </c>
      <c r="H67" s="86">
        <f t="shared" si="6"/>
        <v>5.0000000000000001E-3</v>
      </c>
      <c r="I67" s="86">
        <f t="shared" si="6"/>
        <v>4.0000000000000001E-3</v>
      </c>
      <c r="J67" s="86">
        <f t="shared" si="6"/>
        <v>6.0000000000000001E-3</v>
      </c>
      <c r="K67" s="86">
        <f t="shared" si="6"/>
        <v>0.03</v>
      </c>
      <c r="L67" s="86">
        <f t="shared" si="6"/>
        <v>7.0000000000000001E-3</v>
      </c>
      <c r="M67" s="86">
        <f t="shared" si="6"/>
        <v>9.0000000000000011E-3</v>
      </c>
      <c r="N67" s="86">
        <f t="shared" si="6"/>
        <v>6.0000000000000001E-3</v>
      </c>
      <c r="O67" s="86">
        <f t="shared" si="6"/>
        <v>6.0000000000000001E-3</v>
      </c>
      <c r="P67" s="86">
        <f t="shared" si="6"/>
        <v>7.0000000000000001E-3</v>
      </c>
      <c r="Q67" s="87">
        <f t="shared" si="6"/>
        <v>1.4E-2</v>
      </c>
      <c r="R67" s="87">
        <f t="shared" si="6"/>
        <v>8.0000000000000002E-3</v>
      </c>
      <c r="S67" s="87">
        <f t="shared" si="6"/>
        <v>8.0000000000000002E-3</v>
      </c>
      <c r="T67" s="87">
        <f t="shared" si="6"/>
        <v>8.0000000000000002E-3</v>
      </c>
      <c r="U67" s="87">
        <f t="shared" si="6"/>
        <v>7.0000000000000001E-3</v>
      </c>
      <c r="V67" s="87">
        <f t="shared" si="6"/>
        <v>7.0000000000000001E-3</v>
      </c>
      <c r="W67" s="87">
        <f>W69+W71+W73+W75</f>
        <v>7.0000000000000001E-3</v>
      </c>
      <c r="X67" s="87">
        <f t="shared" ref="X67:AI68" si="7">X69+X71+X73+X75</f>
        <v>7.0000000000000001E-3</v>
      </c>
      <c r="Y67" s="86">
        <f t="shared" si="7"/>
        <v>7.0000000000000001E-3</v>
      </c>
      <c r="Z67" s="86">
        <f t="shared" si="7"/>
        <v>6.0000000000000001E-3</v>
      </c>
      <c r="AA67" s="86">
        <f t="shared" si="7"/>
        <v>6.0000000000000001E-3</v>
      </c>
      <c r="AB67" s="86">
        <f t="shared" si="7"/>
        <v>6.0000000000000001E-3</v>
      </c>
      <c r="AC67" s="87">
        <f t="shared" si="7"/>
        <v>7.0000000000000001E-3</v>
      </c>
      <c r="AD67" s="86">
        <f t="shared" si="7"/>
        <v>6.0000000000000001E-3</v>
      </c>
      <c r="AE67" s="86">
        <f t="shared" si="7"/>
        <v>6.0000000000000001E-3</v>
      </c>
      <c r="AF67" s="86">
        <f t="shared" si="7"/>
        <v>6.0000000000000001E-3</v>
      </c>
      <c r="AG67" s="86">
        <f t="shared" si="7"/>
        <v>6.0000000000000001E-3</v>
      </c>
      <c r="AH67" s="86">
        <f t="shared" si="7"/>
        <v>1.3999999999999999E-2</v>
      </c>
      <c r="AI67" s="86">
        <f t="shared" si="7"/>
        <v>1.4999999999999999E-2</v>
      </c>
    </row>
    <row r="68" spans="1:35" s="24" customFormat="1" ht="15" x14ac:dyDescent="0.25">
      <c r="A68" s="177"/>
      <c r="B68" s="179"/>
      <c r="C68" s="20" t="s">
        <v>39</v>
      </c>
      <c r="D68" s="21">
        <f t="shared" si="1"/>
        <v>375.15100000000012</v>
      </c>
      <c r="E68" s="87">
        <f t="shared" si="6"/>
        <v>7.1589999999999998</v>
      </c>
      <c r="F68" s="87">
        <f t="shared" si="6"/>
        <v>40.732999999999997</v>
      </c>
      <c r="G68" s="87">
        <f t="shared" si="6"/>
        <v>7.1689999999999996</v>
      </c>
      <c r="H68" s="87">
        <f t="shared" si="6"/>
        <v>7.1589999999999998</v>
      </c>
      <c r="I68" s="87">
        <f t="shared" si="6"/>
        <v>5.7669999999999995</v>
      </c>
      <c r="J68" s="87">
        <f t="shared" si="6"/>
        <v>8.4130000000000003</v>
      </c>
      <c r="K68" s="87">
        <f t="shared" si="6"/>
        <v>40.732999999999997</v>
      </c>
      <c r="L68" s="87">
        <f t="shared" si="6"/>
        <v>9.4669999999999987</v>
      </c>
      <c r="M68" s="87">
        <f t="shared" si="6"/>
        <v>11.881</v>
      </c>
      <c r="N68" s="87">
        <f t="shared" si="6"/>
        <v>8.4130000000000003</v>
      </c>
      <c r="O68" s="87">
        <f t="shared" si="6"/>
        <v>8.4130000000000003</v>
      </c>
      <c r="P68" s="87">
        <f t="shared" si="6"/>
        <v>9.8049999999999997</v>
      </c>
      <c r="Q68" s="87">
        <f t="shared" si="6"/>
        <v>18.537999999999997</v>
      </c>
      <c r="R68" s="87">
        <f t="shared" si="6"/>
        <v>10.893999999999998</v>
      </c>
      <c r="S68" s="87">
        <f t="shared" si="6"/>
        <v>10.893999999999998</v>
      </c>
      <c r="T68" s="87">
        <f t="shared" si="6"/>
        <v>10.893999999999998</v>
      </c>
      <c r="U68" s="87">
        <f t="shared" si="6"/>
        <v>9.7379999999999995</v>
      </c>
      <c r="V68" s="87">
        <f t="shared" si="6"/>
        <v>9.7379999999999995</v>
      </c>
      <c r="W68" s="87">
        <f>W70+W72+W74+W76</f>
        <v>9.7379999999999995</v>
      </c>
      <c r="X68" s="87">
        <f t="shared" si="7"/>
        <v>9.7379999999999995</v>
      </c>
      <c r="Y68" s="87">
        <f t="shared" si="7"/>
        <v>9.7379999999999995</v>
      </c>
      <c r="Z68" s="87">
        <f t="shared" si="7"/>
        <v>8.581999999999999</v>
      </c>
      <c r="AA68" s="87">
        <f t="shared" si="7"/>
        <v>8.4130000000000003</v>
      </c>
      <c r="AB68" s="87">
        <f t="shared" si="7"/>
        <v>8.581999999999999</v>
      </c>
      <c r="AC68" s="87">
        <f t="shared" si="7"/>
        <v>9.7379999999999995</v>
      </c>
      <c r="AD68" s="87">
        <f t="shared" si="7"/>
        <v>8.4130000000000003</v>
      </c>
      <c r="AE68" s="87">
        <f t="shared" si="7"/>
        <v>8.4130000000000003</v>
      </c>
      <c r="AF68" s="87">
        <f t="shared" si="7"/>
        <v>8.4130000000000003</v>
      </c>
      <c r="AG68" s="87">
        <f t="shared" si="7"/>
        <v>8.4130000000000003</v>
      </c>
      <c r="AH68" s="87">
        <f t="shared" si="7"/>
        <v>19.631</v>
      </c>
      <c r="AI68" s="87">
        <f t="shared" si="7"/>
        <v>21.530999999999999</v>
      </c>
    </row>
    <row r="69" spans="1:35" ht="15" x14ac:dyDescent="0.25">
      <c r="A69" s="142" t="s">
        <v>112</v>
      </c>
      <c r="B69" s="136" t="s">
        <v>113</v>
      </c>
      <c r="C69" s="26" t="s">
        <v>114</v>
      </c>
      <c r="D69" s="27">
        <f t="shared" si="1"/>
        <v>4.2000000000000023E-2</v>
      </c>
      <c r="E69" s="29">
        <v>1E-3</v>
      </c>
      <c r="F69" s="29">
        <v>4.0000000000000001E-3</v>
      </c>
      <c r="G69" s="29">
        <v>1E-3</v>
      </c>
      <c r="H69" s="29">
        <v>1E-3</v>
      </c>
      <c r="I69" s="29">
        <v>1E-3</v>
      </c>
      <c r="J69" s="29">
        <v>1E-3</v>
      </c>
      <c r="K69" s="29">
        <v>4.0000000000000001E-3</v>
      </c>
      <c r="L69" s="29">
        <v>1E-3</v>
      </c>
      <c r="M69" s="29">
        <v>1E-3</v>
      </c>
      <c r="N69" s="29">
        <v>1E-3</v>
      </c>
      <c r="O69" s="29">
        <v>1E-3</v>
      </c>
      <c r="P69" s="29">
        <v>1E-3</v>
      </c>
      <c r="Q69" s="29">
        <v>1E-3</v>
      </c>
      <c r="R69" s="29">
        <v>1E-3</v>
      </c>
      <c r="S69" s="29">
        <v>1E-3</v>
      </c>
      <c r="T69" s="29">
        <v>1E-3</v>
      </c>
      <c r="U69" s="29">
        <v>1E-3</v>
      </c>
      <c r="V69" s="29">
        <v>1E-3</v>
      </c>
      <c r="W69" s="29">
        <v>1E-3</v>
      </c>
      <c r="X69" s="29">
        <v>1E-3</v>
      </c>
      <c r="Y69" s="29">
        <v>1E-3</v>
      </c>
      <c r="Z69" s="29">
        <v>1E-3</v>
      </c>
      <c r="AA69" s="29">
        <v>1E-3</v>
      </c>
      <c r="AB69" s="29">
        <v>1E-3</v>
      </c>
      <c r="AC69" s="29">
        <v>1E-3</v>
      </c>
      <c r="AD69" s="29">
        <v>1E-3</v>
      </c>
      <c r="AE69" s="29">
        <v>1E-3</v>
      </c>
      <c r="AF69" s="29">
        <v>1E-3</v>
      </c>
      <c r="AG69" s="29">
        <v>1E-3</v>
      </c>
      <c r="AH69" s="29">
        <v>3.0000000000000001E-3</v>
      </c>
      <c r="AI69" s="29">
        <v>4.0000000000000001E-3</v>
      </c>
    </row>
    <row r="70" spans="1:35" ht="15" x14ac:dyDescent="0.25">
      <c r="A70" s="143"/>
      <c r="B70" s="137"/>
      <c r="C70" s="26" t="s">
        <v>39</v>
      </c>
      <c r="D70" s="27">
        <f t="shared" si="1"/>
        <v>79.48</v>
      </c>
      <c r="E70" s="29">
        <v>1.89</v>
      </c>
      <c r="F70" s="29">
        <v>7.57</v>
      </c>
      <c r="G70" s="29">
        <v>1.9</v>
      </c>
      <c r="H70" s="29">
        <v>1.89</v>
      </c>
      <c r="I70" s="29">
        <v>1.89</v>
      </c>
      <c r="J70" s="29">
        <v>1.89</v>
      </c>
      <c r="K70" s="29">
        <v>7.57</v>
      </c>
      <c r="L70" s="29">
        <v>1.89</v>
      </c>
      <c r="M70" s="29">
        <v>1.89</v>
      </c>
      <c r="N70" s="29">
        <v>1.89</v>
      </c>
      <c r="O70" s="29">
        <v>1.89</v>
      </c>
      <c r="P70" s="29">
        <v>1.89</v>
      </c>
      <c r="Q70" s="29">
        <v>1.89</v>
      </c>
      <c r="R70" s="29">
        <v>1.89</v>
      </c>
      <c r="S70" s="29">
        <v>1.89</v>
      </c>
      <c r="T70" s="29">
        <v>1.89</v>
      </c>
      <c r="U70" s="29">
        <v>1.89</v>
      </c>
      <c r="V70" s="29">
        <v>1.89</v>
      </c>
      <c r="W70" s="29">
        <v>1.89</v>
      </c>
      <c r="X70" s="29">
        <v>1.89</v>
      </c>
      <c r="Y70" s="29">
        <v>1.89</v>
      </c>
      <c r="Z70" s="29">
        <v>1.89</v>
      </c>
      <c r="AA70" s="29">
        <v>1.89</v>
      </c>
      <c r="AB70" s="29">
        <v>1.89</v>
      </c>
      <c r="AC70" s="29">
        <v>1.89</v>
      </c>
      <c r="AD70" s="29">
        <v>1.89</v>
      </c>
      <c r="AE70" s="29">
        <v>1.89</v>
      </c>
      <c r="AF70" s="29">
        <v>1.89</v>
      </c>
      <c r="AG70" s="29">
        <v>1.89</v>
      </c>
      <c r="AH70" s="29">
        <v>5.7</v>
      </c>
      <c r="AI70" s="29">
        <v>7.6</v>
      </c>
    </row>
    <row r="71" spans="1:35" ht="15" x14ac:dyDescent="0.25">
      <c r="A71" s="142" t="s">
        <v>115</v>
      </c>
      <c r="B71" s="136" t="s">
        <v>116</v>
      </c>
      <c r="C71" s="26" t="s">
        <v>67</v>
      </c>
      <c r="D71" s="27">
        <f t="shared" ref="D71:D91" si="8">E71+F71+G71+H71+I71+J71+K71+L71+M71+N71+O71+P71+Q71+R71+S71+T71+U71+V71+W71+X71+Y71+Z71+AA71+AB71+AC71+AD71+AE71+AF71+AG71+AH71+AI71</f>
        <v>9.5000000000000057E-2</v>
      </c>
      <c r="E71" s="42">
        <v>1E-3</v>
      </c>
      <c r="F71" s="42">
        <v>3.0000000000000001E-3</v>
      </c>
      <c r="G71" s="42">
        <v>1E-3</v>
      </c>
      <c r="H71" s="42">
        <v>1E-3</v>
      </c>
      <c r="I71" s="42">
        <v>1E-3</v>
      </c>
      <c r="J71" s="42">
        <v>3.0000000000000001E-3</v>
      </c>
      <c r="K71" s="42">
        <v>3.0000000000000001E-3</v>
      </c>
      <c r="L71" s="42">
        <v>1E-3</v>
      </c>
      <c r="M71" s="42">
        <v>3.0000000000000001E-3</v>
      </c>
      <c r="N71" s="42">
        <v>3.0000000000000001E-3</v>
      </c>
      <c r="O71" s="42">
        <v>3.0000000000000001E-3</v>
      </c>
      <c r="P71" s="42">
        <v>3.0000000000000001E-3</v>
      </c>
      <c r="Q71" s="42">
        <v>4.0000000000000001E-3</v>
      </c>
      <c r="R71" s="42">
        <v>4.0000000000000001E-3</v>
      </c>
      <c r="S71" s="42">
        <v>4.0000000000000001E-3</v>
      </c>
      <c r="T71" s="42">
        <v>4.0000000000000001E-3</v>
      </c>
      <c r="U71" s="42">
        <v>4.0000000000000001E-3</v>
      </c>
      <c r="V71" s="42">
        <v>4.0000000000000001E-3</v>
      </c>
      <c r="W71" s="42">
        <v>4.0000000000000001E-3</v>
      </c>
      <c r="X71" s="42">
        <v>4.0000000000000001E-3</v>
      </c>
      <c r="Y71" s="42">
        <v>4.0000000000000001E-3</v>
      </c>
      <c r="Z71" s="29">
        <v>4.0000000000000001E-3</v>
      </c>
      <c r="AA71" s="42">
        <v>3.0000000000000001E-3</v>
      </c>
      <c r="AB71" s="29">
        <v>4.0000000000000001E-3</v>
      </c>
      <c r="AC71" s="42">
        <v>4.0000000000000001E-3</v>
      </c>
      <c r="AD71" s="42">
        <v>3.0000000000000001E-3</v>
      </c>
      <c r="AE71" s="42">
        <v>3.0000000000000001E-3</v>
      </c>
      <c r="AF71" s="42">
        <v>3.0000000000000001E-3</v>
      </c>
      <c r="AG71" s="42">
        <v>3.0000000000000001E-3</v>
      </c>
      <c r="AH71" s="42">
        <v>3.0000000000000001E-3</v>
      </c>
      <c r="AI71" s="42">
        <v>3.0000000000000001E-3</v>
      </c>
    </row>
    <row r="72" spans="1:35" ht="15" x14ac:dyDescent="0.25">
      <c r="A72" s="143"/>
      <c r="B72" s="137"/>
      <c r="C72" s="26" t="s">
        <v>39</v>
      </c>
      <c r="D72" s="27">
        <f t="shared" si="8"/>
        <v>125.87499999999993</v>
      </c>
      <c r="E72" s="29">
        <v>1.325</v>
      </c>
      <c r="F72" s="29">
        <v>3.9750000000000001</v>
      </c>
      <c r="G72" s="29">
        <v>1.325</v>
      </c>
      <c r="H72" s="29">
        <v>1.325</v>
      </c>
      <c r="I72" s="29">
        <v>1.325</v>
      </c>
      <c r="J72" s="29">
        <v>3.9750000000000001</v>
      </c>
      <c r="K72" s="29">
        <v>3.9750000000000001</v>
      </c>
      <c r="L72" s="29">
        <v>1.325</v>
      </c>
      <c r="M72" s="29">
        <v>3.9750000000000001</v>
      </c>
      <c r="N72" s="29">
        <v>3.9750000000000001</v>
      </c>
      <c r="O72" s="29">
        <v>3.9750000000000001</v>
      </c>
      <c r="P72" s="29">
        <v>3.9750000000000001</v>
      </c>
      <c r="Q72" s="29">
        <v>5.3</v>
      </c>
      <c r="R72" s="29">
        <v>5.3</v>
      </c>
      <c r="S72" s="29">
        <v>5.3</v>
      </c>
      <c r="T72" s="29">
        <v>5.3</v>
      </c>
      <c r="U72" s="29">
        <v>5.3</v>
      </c>
      <c r="V72" s="29">
        <v>5.3</v>
      </c>
      <c r="W72" s="29">
        <v>5.3</v>
      </c>
      <c r="X72" s="29">
        <v>5.3</v>
      </c>
      <c r="Y72" s="29">
        <v>5.3</v>
      </c>
      <c r="Z72" s="29">
        <v>5.3</v>
      </c>
      <c r="AA72" s="29">
        <v>3.9750000000000001</v>
      </c>
      <c r="AB72" s="29">
        <v>5.3</v>
      </c>
      <c r="AC72" s="29">
        <v>5.3</v>
      </c>
      <c r="AD72" s="29">
        <v>3.9750000000000001</v>
      </c>
      <c r="AE72" s="29">
        <v>3.9750000000000001</v>
      </c>
      <c r="AF72" s="29">
        <v>3.9750000000000001</v>
      </c>
      <c r="AG72" s="29">
        <v>3.9750000000000001</v>
      </c>
      <c r="AH72" s="29">
        <v>3.9750000000000001</v>
      </c>
      <c r="AI72" s="29">
        <v>3.9750000000000001</v>
      </c>
    </row>
    <row r="73" spans="1:35" ht="15" x14ac:dyDescent="0.25">
      <c r="A73" s="142" t="s">
        <v>117</v>
      </c>
      <c r="B73" s="136" t="s">
        <v>118</v>
      </c>
      <c r="C73" s="26" t="s">
        <v>67</v>
      </c>
      <c r="D73" s="27">
        <f t="shared" si="8"/>
        <v>7.1000000000000021E-2</v>
      </c>
      <c r="E73" s="29">
        <v>1E-3</v>
      </c>
      <c r="F73" s="29">
        <v>1.2E-2</v>
      </c>
      <c r="G73" s="29">
        <v>1E-3</v>
      </c>
      <c r="H73" s="29">
        <v>1E-3</v>
      </c>
      <c r="I73" s="29">
        <v>1E-3</v>
      </c>
      <c r="J73" s="29">
        <v>1E-3</v>
      </c>
      <c r="K73" s="29">
        <v>1.2E-2</v>
      </c>
      <c r="L73" s="29">
        <v>3.0000000000000001E-3</v>
      </c>
      <c r="M73" s="29">
        <v>4.0000000000000001E-3</v>
      </c>
      <c r="N73" s="29">
        <v>1E-3</v>
      </c>
      <c r="O73" s="29">
        <v>1E-3</v>
      </c>
      <c r="P73" s="29">
        <v>1E-3</v>
      </c>
      <c r="Q73" s="29">
        <v>5.0000000000000001E-3</v>
      </c>
      <c r="R73" s="29">
        <v>2E-3</v>
      </c>
      <c r="S73" s="29">
        <v>2E-3</v>
      </c>
      <c r="T73" s="29">
        <v>2E-3</v>
      </c>
      <c r="U73" s="29">
        <v>1E-3</v>
      </c>
      <c r="V73" s="29">
        <v>1E-3</v>
      </c>
      <c r="W73" s="29">
        <v>1E-3</v>
      </c>
      <c r="X73" s="29">
        <v>1E-3</v>
      </c>
      <c r="Y73" s="29">
        <v>1E-3</v>
      </c>
      <c r="Z73" s="29"/>
      <c r="AA73" s="29">
        <v>1E-3</v>
      </c>
      <c r="AB73" s="29"/>
      <c r="AC73" s="29">
        <v>1E-3</v>
      </c>
      <c r="AD73" s="29">
        <v>1E-3</v>
      </c>
      <c r="AE73" s="29">
        <v>1E-3</v>
      </c>
      <c r="AF73" s="29">
        <v>1E-3</v>
      </c>
      <c r="AG73" s="29">
        <v>1E-3</v>
      </c>
      <c r="AH73" s="29">
        <v>5.0000000000000001E-3</v>
      </c>
      <c r="AI73" s="29">
        <v>5.0000000000000001E-3</v>
      </c>
    </row>
    <row r="74" spans="1:35" ht="15" x14ac:dyDescent="0.25">
      <c r="A74" s="143"/>
      <c r="B74" s="137"/>
      <c r="C74" s="26" t="s">
        <v>39</v>
      </c>
      <c r="D74" s="27">
        <f t="shared" si="8"/>
        <v>82.100000000000009</v>
      </c>
      <c r="E74" s="29">
        <v>1.1599999999999999</v>
      </c>
      <c r="F74" s="29">
        <v>13.875999999999999</v>
      </c>
      <c r="G74" s="29">
        <v>1.1599999999999999</v>
      </c>
      <c r="H74" s="29">
        <v>1.1599999999999999</v>
      </c>
      <c r="I74" s="29">
        <v>1.1599999999999999</v>
      </c>
      <c r="J74" s="29">
        <v>1.1559999999999999</v>
      </c>
      <c r="K74" s="29">
        <v>13.875999999999999</v>
      </c>
      <c r="L74" s="29">
        <v>3.468</v>
      </c>
      <c r="M74" s="29">
        <v>4.6239999999999997</v>
      </c>
      <c r="N74" s="29">
        <v>1.1559999999999999</v>
      </c>
      <c r="O74" s="29">
        <v>1.1559999999999999</v>
      </c>
      <c r="P74" s="29">
        <v>1.1559999999999999</v>
      </c>
      <c r="Q74" s="29">
        <v>5.78</v>
      </c>
      <c r="R74" s="29">
        <v>2.3119999999999998</v>
      </c>
      <c r="S74" s="29">
        <v>2.3119999999999998</v>
      </c>
      <c r="T74" s="29">
        <v>2.3119999999999998</v>
      </c>
      <c r="U74" s="29">
        <v>1.1559999999999999</v>
      </c>
      <c r="V74" s="29">
        <v>1.1559999999999999</v>
      </c>
      <c r="W74" s="29">
        <v>1.1559999999999999</v>
      </c>
      <c r="X74" s="29">
        <v>1.1559999999999999</v>
      </c>
      <c r="Y74" s="29">
        <v>1.1559999999999999</v>
      </c>
      <c r="Z74" s="29"/>
      <c r="AA74" s="29">
        <v>1.1559999999999999</v>
      </c>
      <c r="AB74" s="29"/>
      <c r="AC74" s="29">
        <v>1.1559999999999999</v>
      </c>
      <c r="AD74" s="29">
        <v>1.1559999999999999</v>
      </c>
      <c r="AE74" s="29">
        <v>1.1559999999999999</v>
      </c>
      <c r="AF74" s="29">
        <v>1.1559999999999999</v>
      </c>
      <c r="AG74" s="29">
        <v>1.1559999999999999</v>
      </c>
      <c r="AH74" s="29">
        <v>5.78</v>
      </c>
      <c r="AI74" s="29">
        <v>5.78</v>
      </c>
    </row>
    <row r="75" spans="1:35" ht="15" x14ac:dyDescent="0.25">
      <c r="A75" s="142" t="s">
        <v>119</v>
      </c>
      <c r="B75" s="136" t="s">
        <v>120</v>
      </c>
      <c r="C75" s="26" t="s">
        <v>67</v>
      </c>
      <c r="D75" s="27">
        <f t="shared" si="8"/>
        <v>6.3000000000000028E-2</v>
      </c>
      <c r="E75" s="29">
        <v>2E-3</v>
      </c>
      <c r="F75" s="29">
        <v>1.0999999999999999E-2</v>
      </c>
      <c r="G75" s="29">
        <v>2E-3</v>
      </c>
      <c r="H75" s="29">
        <v>2E-3</v>
      </c>
      <c r="I75" s="29">
        <v>1E-3</v>
      </c>
      <c r="J75" s="29">
        <v>1E-3</v>
      </c>
      <c r="K75" s="29">
        <v>1.0999999999999999E-2</v>
      </c>
      <c r="L75" s="29">
        <v>2E-3</v>
      </c>
      <c r="M75" s="29">
        <v>1E-3</v>
      </c>
      <c r="N75" s="29">
        <v>1E-3</v>
      </c>
      <c r="O75" s="29">
        <v>1E-3</v>
      </c>
      <c r="P75" s="29">
        <v>2E-3</v>
      </c>
      <c r="Q75" s="29">
        <v>4.0000000000000001E-3</v>
      </c>
      <c r="R75" s="29">
        <v>1E-3</v>
      </c>
      <c r="S75" s="29">
        <v>1E-3</v>
      </c>
      <c r="T75" s="29">
        <v>1E-3</v>
      </c>
      <c r="U75" s="29">
        <v>1E-3</v>
      </c>
      <c r="V75" s="29">
        <v>1E-3</v>
      </c>
      <c r="W75" s="29">
        <v>1E-3</v>
      </c>
      <c r="X75" s="29">
        <v>1E-3</v>
      </c>
      <c r="Y75" s="29">
        <v>1E-3</v>
      </c>
      <c r="Z75" s="29">
        <v>1E-3</v>
      </c>
      <c r="AA75" s="29">
        <v>1E-3</v>
      </c>
      <c r="AB75" s="29">
        <v>1E-3</v>
      </c>
      <c r="AC75" s="29">
        <v>1E-3</v>
      </c>
      <c r="AD75" s="29">
        <v>1E-3</v>
      </c>
      <c r="AE75" s="29">
        <v>1E-3</v>
      </c>
      <c r="AF75" s="29">
        <v>1E-3</v>
      </c>
      <c r="AG75" s="29">
        <v>1E-3</v>
      </c>
      <c r="AH75" s="29">
        <v>3.0000000000000001E-3</v>
      </c>
      <c r="AI75" s="29">
        <v>3.0000000000000001E-3</v>
      </c>
    </row>
    <row r="76" spans="1:35" ht="15.75" customHeight="1" thickBot="1" x14ac:dyDescent="0.3">
      <c r="A76" s="154"/>
      <c r="B76" s="180"/>
      <c r="C76" s="45" t="s">
        <v>39</v>
      </c>
      <c r="D76" s="36">
        <f t="shared" si="8"/>
        <v>87.69599999999997</v>
      </c>
      <c r="E76" s="88">
        <v>2.7839999999999998</v>
      </c>
      <c r="F76" s="88">
        <v>15.311999999999999</v>
      </c>
      <c r="G76" s="88">
        <v>2.7839999999999998</v>
      </c>
      <c r="H76" s="88">
        <v>2.7839999999999998</v>
      </c>
      <c r="I76" s="88">
        <v>1.3919999999999999</v>
      </c>
      <c r="J76" s="88">
        <v>1.3919999999999999</v>
      </c>
      <c r="K76" s="88">
        <v>15.311999999999999</v>
      </c>
      <c r="L76" s="88">
        <v>2.7839999999999998</v>
      </c>
      <c r="M76" s="88">
        <v>1.3919999999999999</v>
      </c>
      <c r="N76" s="88">
        <v>1.3919999999999999</v>
      </c>
      <c r="O76" s="88">
        <v>1.3919999999999999</v>
      </c>
      <c r="P76" s="88">
        <v>2.7839999999999998</v>
      </c>
      <c r="Q76" s="88">
        <v>5.5679999999999996</v>
      </c>
      <c r="R76" s="88">
        <v>1.3919999999999999</v>
      </c>
      <c r="S76" s="88">
        <v>1.3919999999999999</v>
      </c>
      <c r="T76" s="88">
        <v>1.3919999999999999</v>
      </c>
      <c r="U76" s="88">
        <v>1.3919999999999999</v>
      </c>
      <c r="V76" s="88">
        <v>1.3919999999999999</v>
      </c>
      <c r="W76" s="88">
        <v>1.3919999999999999</v>
      </c>
      <c r="X76" s="88">
        <v>1.3919999999999999</v>
      </c>
      <c r="Y76" s="88">
        <v>1.3919999999999999</v>
      </c>
      <c r="Z76" s="88">
        <v>1.3919999999999999</v>
      </c>
      <c r="AA76" s="88">
        <v>1.3919999999999999</v>
      </c>
      <c r="AB76" s="88">
        <v>1.3919999999999999</v>
      </c>
      <c r="AC76" s="88">
        <v>1.3919999999999999</v>
      </c>
      <c r="AD76" s="88">
        <v>1.3919999999999999</v>
      </c>
      <c r="AE76" s="88">
        <v>1.3919999999999999</v>
      </c>
      <c r="AF76" s="88">
        <v>1.3919999999999999</v>
      </c>
      <c r="AG76" s="88">
        <v>1.3919999999999999</v>
      </c>
      <c r="AH76" s="88">
        <v>4.1760000000000002</v>
      </c>
      <c r="AI76" s="88">
        <v>4.1760000000000002</v>
      </c>
    </row>
    <row r="77" spans="1:35" ht="15" x14ac:dyDescent="0.25">
      <c r="A77" s="153" t="s">
        <v>121</v>
      </c>
      <c r="B77" s="161" t="s">
        <v>122</v>
      </c>
      <c r="C77" s="46" t="s">
        <v>62</v>
      </c>
      <c r="D77" s="16">
        <f t="shared" si="8"/>
        <v>26</v>
      </c>
      <c r="E77" s="39">
        <v>0</v>
      </c>
      <c r="F77" s="39">
        <v>5</v>
      </c>
      <c r="G77" s="39"/>
      <c r="H77" s="39"/>
      <c r="I77" s="39"/>
      <c r="J77" s="39">
        <v>3</v>
      </c>
      <c r="K77" s="39">
        <v>5</v>
      </c>
      <c r="L77" s="39"/>
      <c r="M77" s="39">
        <v>2</v>
      </c>
      <c r="N77" s="39">
        <v>2</v>
      </c>
      <c r="O77" s="39"/>
      <c r="P77" s="39"/>
      <c r="Q77" s="41">
        <v>2</v>
      </c>
      <c r="R77" s="41"/>
      <c r="S77" s="41"/>
      <c r="T77" s="41">
        <v>2</v>
      </c>
      <c r="U77" s="41"/>
      <c r="V77" s="41"/>
      <c r="W77" s="41"/>
      <c r="X77" s="41"/>
      <c r="Y77" s="41"/>
      <c r="Z77" s="39"/>
      <c r="AA77" s="39"/>
      <c r="AB77" s="39"/>
      <c r="AC77" s="41">
        <v>1</v>
      </c>
      <c r="AD77" s="41"/>
      <c r="AE77" s="41"/>
      <c r="AF77" s="41"/>
      <c r="AG77" s="41"/>
      <c r="AH77" s="39">
        <v>2</v>
      </c>
      <c r="AI77" s="39">
        <v>2</v>
      </c>
    </row>
    <row r="78" spans="1:35" ht="15.75" thickBot="1" x14ac:dyDescent="0.3">
      <c r="A78" s="154"/>
      <c r="B78" s="162"/>
      <c r="C78" s="48" t="s">
        <v>39</v>
      </c>
      <c r="D78" s="36">
        <f t="shared" si="8"/>
        <v>203.93500000000003</v>
      </c>
      <c r="E78" s="51">
        <v>0</v>
      </c>
      <c r="F78" s="50">
        <v>44.984999999999999</v>
      </c>
      <c r="G78" s="50"/>
      <c r="H78" s="50"/>
      <c r="I78" s="51"/>
      <c r="J78" s="50">
        <v>22.190999999999999</v>
      </c>
      <c r="K78" s="50">
        <v>40.645000000000003</v>
      </c>
      <c r="L78" s="51"/>
      <c r="M78" s="50">
        <v>14.794</v>
      </c>
      <c r="N78" s="50">
        <v>14.794</v>
      </c>
      <c r="O78" s="50"/>
      <c r="P78" s="50"/>
      <c r="Q78" s="50">
        <v>14.794</v>
      </c>
      <c r="R78" s="50"/>
      <c r="S78" s="50"/>
      <c r="T78" s="50">
        <v>14.794</v>
      </c>
      <c r="U78" s="50"/>
      <c r="V78" s="50"/>
      <c r="W78" s="50"/>
      <c r="X78" s="50"/>
      <c r="Y78" s="50"/>
      <c r="Z78" s="50"/>
      <c r="AA78" s="50"/>
      <c r="AB78" s="50"/>
      <c r="AC78" s="50">
        <v>7.35</v>
      </c>
      <c r="AD78" s="50"/>
      <c r="AE78" s="50"/>
      <c r="AF78" s="50"/>
      <c r="AG78" s="50"/>
      <c r="AH78" s="50">
        <v>14.794</v>
      </c>
      <c r="AI78" s="50">
        <v>14.794</v>
      </c>
    </row>
    <row r="79" spans="1:35" ht="15" x14ac:dyDescent="0.25">
      <c r="A79" s="153" t="s">
        <v>123</v>
      </c>
      <c r="B79" s="164" t="s">
        <v>124</v>
      </c>
      <c r="C79" s="52" t="s">
        <v>62</v>
      </c>
      <c r="D79" s="16">
        <f t="shared" si="8"/>
        <v>511</v>
      </c>
      <c r="E79" s="62">
        <v>8</v>
      </c>
      <c r="F79" s="62">
        <v>25</v>
      </c>
      <c r="G79" s="62">
        <v>12</v>
      </c>
      <c r="H79" s="62">
        <v>12</v>
      </c>
      <c r="I79" s="62">
        <v>10</v>
      </c>
      <c r="J79" s="62">
        <v>10</v>
      </c>
      <c r="K79" s="62">
        <v>25</v>
      </c>
      <c r="L79" s="62">
        <v>10</v>
      </c>
      <c r="M79" s="62">
        <v>10</v>
      </c>
      <c r="N79" s="62">
        <v>10</v>
      </c>
      <c r="O79" s="62">
        <v>15</v>
      </c>
      <c r="P79" s="62">
        <v>15</v>
      </c>
      <c r="Q79" s="62">
        <v>15</v>
      </c>
      <c r="R79" s="62">
        <v>15</v>
      </c>
      <c r="S79" s="62">
        <v>15</v>
      </c>
      <c r="T79" s="62">
        <v>15</v>
      </c>
      <c r="U79" s="62">
        <v>15</v>
      </c>
      <c r="V79" s="62">
        <v>12</v>
      </c>
      <c r="W79" s="62">
        <v>20</v>
      </c>
      <c r="X79" s="62">
        <v>10</v>
      </c>
      <c r="Y79" s="62">
        <v>15</v>
      </c>
      <c r="Z79" s="62">
        <v>46</v>
      </c>
      <c r="AA79" s="62">
        <v>15</v>
      </c>
      <c r="AB79" s="62">
        <v>46</v>
      </c>
      <c r="AC79" s="62">
        <v>10</v>
      </c>
      <c r="AD79" s="62">
        <v>15</v>
      </c>
      <c r="AE79" s="62">
        <v>15</v>
      </c>
      <c r="AF79" s="62">
        <v>15</v>
      </c>
      <c r="AG79" s="62">
        <v>15</v>
      </c>
      <c r="AH79" s="62">
        <v>20</v>
      </c>
      <c r="AI79" s="62">
        <v>20</v>
      </c>
    </row>
    <row r="80" spans="1:35" ht="15.75" thickBot="1" x14ac:dyDescent="0.3">
      <c r="A80" s="154"/>
      <c r="B80" s="174"/>
      <c r="C80" s="45" t="s">
        <v>39</v>
      </c>
      <c r="D80" s="36">
        <f t="shared" si="8"/>
        <v>608.39600000000019</v>
      </c>
      <c r="E80" s="50">
        <v>9.5250000000000004</v>
      </c>
      <c r="F80" s="50">
        <v>29.765000000000001</v>
      </c>
      <c r="G80" s="50">
        <v>14.286</v>
      </c>
      <c r="H80" s="50">
        <v>14.286</v>
      </c>
      <c r="I80" s="50">
        <v>11.904999999999999</v>
      </c>
      <c r="J80" s="50">
        <v>11.904999999999999</v>
      </c>
      <c r="K80" s="50">
        <v>29.765000000000001</v>
      </c>
      <c r="L80" s="50">
        <v>11.904999999999999</v>
      </c>
      <c r="M80" s="50">
        <v>11.904999999999999</v>
      </c>
      <c r="N80" s="50">
        <v>11.904999999999999</v>
      </c>
      <c r="O80" s="50">
        <v>17.86</v>
      </c>
      <c r="P80" s="50">
        <v>17.86</v>
      </c>
      <c r="Q80" s="50">
        <v>17.86</v>
      </c>
      <c r="R80" s="50">
        <v>17.86</v>
      </c>
      <c r="S80" s="50">
        <v>17.86</v>
      </c>
      <c r="T80" s="50">
        <v>17.86</v>
      </c>
      <c r="U80" s="50">
        <v>17.86</v>
      </c>
      <c r="V80" s="50">
        <v>14.286</v>
      </c>
      <c r="W80" s="50">
        <v>23.812000000000001</v>
      </c>
      <c r="X80" s="50">
        <v>11.904999999999999</v>
      </c>
      <c r="Y80" s="50">
        <v>17.86</v>
      </c>
      <c r="Z80" s="50">
        <v>54.765999999999998</v>
      </c>
      <c r="AA80" s="50">
        <v>17.86</v>
      </c>
      <c r="AB80" s="50">
        <v>54.765999999999998</v>
      </c>
      <c r="AC80" s="50">
        <v>11.904999999999999</v>
      </c>
      <c r="AD80" s="50">
        <v>17.86</v>
      </c>
      <c r="AE80" s="50">
        <v>17.86</v>
      </c>
      <c r="AF80" s="50">
        <v>17.86</v>
      </c>
      <c r="AG80" s="50">
        <v>17.86</v>
      </c>
      <c r="AH80" s="50">
        <v>23.812000000000001</v>
      </c>
      <c r="AI80" s="50">
        <v>23.812000000000001</v>
      </c>
    </row>
    <row r="81" spans="1:36" s="24" customFormat="1" ht="15.75" thickBot="1" x14ac:dyDescent="0.3">
      <c r="A81" s="89" t="s">
        <v>125</v>
      </c>
      <c r="B81" s="90" t="s">
        <v>126</v>
      </c>
      <c r="C81" s="91" t="s">
        <v>39</v>
      </c>
      <c r="D81" s="80">
        <f t="shared" si="8"/>
        <v>695.75600000000009</v>
      </c>
      <c r="E81" s="81">
        <f t="shared" ref="E81:AI81" si="9">E83+E85+E87</f>
        <v>8.2219999999999995</v>
      </c>
      <c r="F81" s="81">
        <f t="shared" si="9"/>
        <v>28.480999999999998</v>
      </c>
      <c r="G81" s="81">
        <f t="shared" si="9"/>
        <v>7.8359999999999994</v>
      </c>
      <c r="H81" s="81">
        <f t="shared" si="9"/>
        <v>7.8359999999999994</v>
      </c>
      <c r="I81" s="81">
        <f t="shared" si="9"/>
        <v>8.7199999999999989</v>
      </c>
      <c r="J81" s="81">
        <f t="shared" si="9"/>
        <v>32.515999999999998</v>
      </c>
      <c r="K81" s="81">
        <f t="shared" si="9"/>
        <v>26.551000000000002</v>
      </c>
      <c r="L81" s="81">
        <f t="shared" si="9"/>
        <v>11.236000000000001</v>
      </c>
      <c r="M81" s="81">
        <f t="shared" si="9"/>
        <v>7.8359999999999994</v>
      </c>
      <c r="N81" s="81">
        <f t="shared" si="9"/>
        <v>16.901</v>
      </c>
      <c r="O81" s="81">
        <f t="shared" si="9"/>
        <v>7.8359999999999994</v>
      </c>
      <c r="P81" s="81">
        <f t="shared" si="9"/>
        <v>22.567</v>
      </c>
      <c r="Q81" s="72">
        <f t="shared" si="9"/>
        <v>7.8359999999999994</v>
      </c>
      <c r="R81" s="72">
        <f t="shared" si="9"/>
        <v>13.501999999999999</v>
      </c>
      <c r="S81" s="72">
        <f t="shared" si="9"/>
        <v>21.434000000000001</v>
      </c>
      <c r="T81" s="72">
        <f t="shared" si="9"/>
        <v>37.048000000000002</v>
      </c>
      <c r="U81" s="72">
        <f t="shared" si="9"/>
        <v>13.501999999999999</v>
      </c>
      <c r="V81" s="72">
        <f t="shared" si="9"/>
        <v>37.048000000000002</v>
      </c>
      <c r="W81" s="72">
        <f t="shared" si="9"/>
        <v>21.434000000000001</v>
      </c>
      <c r="X81" s="72">
        <f t="shared" si="9"/>
        <v>7.8359999999999994</v>
      </c>
      <c r="Y81" s="72">
        <f t="shared" si="9"/>
        <v>8.9689999999999994</v>
      </c>
      <c r="Z81" s="81">
        <f>Z83+Z85+Z87</f>
        <v>81.488</v>
      </c>
      <c r="AA81" s="81">
        <f>AA83+AA85+AA87</f>
        <v>16.901</v>
      </c>
      <c r="AB81" s="81">
        <f>AB83+AB85+AB87</f>
        <v>45.228999999999999</v>
      </c>
      <c r="AC81" s="81">
        <f>AC83+AC85+AC87</f>
        <v>16.901</v>
      </c>
      <c r="AD81" s="72">
        <f t="shared" si="9"/>
        <v>21.434000000000001</v>
      </c>
      <c r="AE81" s="72">
        <f t="shared" si="9"/>
        <v>21.434000000000001</v>
      </c>
      <c r="AF81" s="72">
        <f t="shared" si="9"/>
        <v>19.166999999999998</v>
      </c>
      <c r="AG81" s="72">
        <f t="shared" si="9"/>
        <v>45.228999999999999</v>
      </c>
      <c r="AH81" s="81">
        <f t="shared" si="9"/>
        <v>51.143000000000001</v>
      </c>
      <c r="AI81" s="81">
        <f t="shared" si="9"/>
        <v>21.683</v>
      </c>
    </row>
    <row r="82" spans="1:36" s="24" customFormat="1" ht="15" x14ac:dyDescent="0.25">
      <c r="A82" s="181">
        <v>25</v>
      </c>
      <c r="B82" s="189" t="s">
        <v>127</v>
      </c>
      <c r="C82" s="92" t="s">
        <v>67</v>
      </c>
      <c r="D82" s="53">
        <f t="shared" si="8"/>
        <v>0.19800000000000012</v>
      </c>
      <c r="E82" s="54">
        <v>3.0000000000000001E-3</v>
      </c>
      <c r="F82" s="54">
        <v>7.0000000000000001E-3</v>
      </c>
      <c r="G82" s="54">
        <v>6.0000000000000001E-3</v>
      </c>
      <c r="H82" s="54">
        <v>6.0000000000000001E-3</v>
      </c>
      <c r="I82" s="54">
        <v>5.0000000000000001E-3</v>
      </c>
      <c r="J82" s="54">
        <v>5.0000000000000001E-3</v>
      </c>
      <c r="K82" s="54">
        <v>2.1999999999999999E-2</v>
      </c>
      <c r="L82" s="54">
        <v>6.0000000000000001E-3</v>
      </c>
      <c r="M82" s="54">
        <v>6.0000000000000001E-3</v>
      </c>
      <c r="N82" s="54">
        <v>6.0000000000000001E-3</v>
      </c>
      <c r="O82" s="54">
        <v>6.0000000000000001E-3</v>
      </c>
      <c r="P82" s="54">
        <v>6.0000000000000001E-3</v>
      </c>
      <c r="Q82" s="54">
        <v>6.0000000000000001E-3</v>
      </c>
      <c r="R82" s="54">
        <v>6.0000000000000001E-3</v>
      </c>
      <c r="S82" s="54">
        <v>6.0000000000000001E-3</v>
      </c>
      <c r="T82" s="54">
        <v>5.0000000000000001E-3</v>
      </c>
      <c r="U82" s="54">
        <v>6.0000000000000001E-3</v>
      </c>
      <c r="V82" s="54">
        <v>5.0000000000000001E-3</v>
      </c>
      <c r="W82" s="54">
        <v>6.0000000000000001E-3</v>
      </c>
      <c r="X82" s="54">
        <v>6.0000000000000001E-3</v>
      </c>
      <c r="Y82" s="54">
        <v>6.0000000000000001E-3</v>
      </c>
      <c r="Z82" s="54">
        <v>6.0000000000000001E-3</v>
      </c>
      <c r="AA82" s="54">
        <v>6.0000000000000001E-3</v>
      </c>
      <c r="AB82" s="54">
        <v>6.0000000000000001E-3</v>
      </c>
      <c r="AC82" s="54">
        <v>6.0000000000000001E-3</v>
      </c>
      <c r="AD82" s="54">
        <v>6.0000000000000001E-3</v>
      </c>
      <c r="AE82" s="54">
        <v>6.0000000000000001E-3</v>
      </c>
      <c r="AF82" s="54">
        <v>6.0000000000000001E-3</v>
      </c>
      <c r="AG82" s="54">
        <v>6.0000000000000001E-3</v>
      </c>
      <c r="AH82" s="54">
        <v>7.0000000000000001E-3</v>
      </c>
      <c r="AI82" s="54">
        <v>7.0000000000000001E-3</v>
      </c>
    </row>
    <row r="83" spans="1:36" s="24" customFormat="1" ht="15.75" thickBot="1" x14ac:dyDescent="0.3">
      <c r="A83" s="182"/>
      <c r="B83" s="190"/>
      <c r="C83" s="93" t="s">
        <v>39</v>
      </c>
      <c r="D83" s="36">
        <f t="shared" si="8"/>
        <v>49.302000000000007</v>
      </c>
      <c r="E83" s="49">
        <v>0.747</v>
      </c>
      <c r="F83" s="49">
        <v>1.7430000000000001</v>
      </c>
      <c r="G83" s="49">
        <v>1.494</v>
      </c>
      <c r="H83" s="49">
        <v>1.494</v>
      </c>
      <c r="I83" s="49">
        <v>1.2450000000000001</v>
      </c>
      <c r="J83" s="49">
        <v>1.2450000000000001</v>
      </c>
      <c r="K83" s="49">
        <v>5.4779999999999998</v>
      </c>
      <c r="L83" s="49">
        <v>1.494</v>
      </c>
      <c r="M83" s="49">
        <v>1.494</v>
      </c>
      <c r="N83" s="49">
        <v>1.494</v>
      </c>
      <c r="O83" s="49">
        <v>1.494</v>
      </c>
      <c r="P83" s="49">
        <v>1.494</v>
      </c>
      <c r="Q83" s="49">
        <v>1.494</v>
      </c>
      <c r="R83" s="49">
        <v>1.494</v>
      </c>
      <c r="S83" s="49">
        <v>1.494</v>
      </c>
      <c r="T83" s="49">
        <v>1.2450000000000001</v>
      </c>
      <c r="U83" s="49">
        <v>1.494</v>
      </c>
      <c r="V83" s="49">
        <v>1.2450000000000001</v>
      </c>
      <c r="W83" s="49">
        <v>1.494</v>
      </c>
      <c r="X83" s="49">
        <v>1.494</v>
      </c>
      <c r="Y83" s="49">
        <v>1.494</v>
      </c>
      <c r="Z83" s="49">
        <v>1.494</v>
      </c>
      <c r="AA83" s="49">
        <v>1.494</v>
      </c>
      <c r="AB83" s="49">
        <v>1.494</v>
      </c>
      <c r="AC83" s="49">
        <v>1.494</v>
      </c>
      <c r="AD83" s="49">
        <v>1.494</v>
      </c>
      <c r="AE83" s="49">
        <v>1.494</v>
      </c>
      <c r="AF83" s="49">
        <v>1.494</v>
      </c>
      <c r="AG83" s="49">
        <v>1.494</v>
      </c>
      <c r="AH83" s="49">
        <v>1.7430000000000001</v>
      </c>
      <c r="AI83" s="49">
        <v>1.7430000000000001</v>
      </c>
    </row>
    <row r="84" spans="1:36" s="24" customFormat="1" ht="15" customHeight="1" x14ac:dyDescent="0.25">
      <c r="A84" s="181">
        <v>26</v>
      </c>
      <c r="B84" s="183" t="s">
        <v>128</v>
      </c>
      <c r="C84" s="94" t="s">
        <v>62</v>
      </c>
      <c r="D84" s="16">
        <f t="shared" si="8"/>
        <v>459</v>
      </c>
      <c r="E84" s="39">
        <v>3</v>
      </c>
      <c r="F84" s="39">
        <v>20</v>
      </c>
      <c r="G84" s="39">
        <v>2</v>
      </c>
      <c r="H84" s="39">
        <v>2</v>
      </c>
      <c r="I84" s="39">
        <v>3</v>
      </c>
      <c r="J84" s="39">
        <v>24</v>
      </c>
      <c r="K84" s="39">
        <v>15</v>
      </c>
      <c r="L84" s="39">
        <v>5</v>
      </c>
      <c r="M84" s="39">
        <v>2</v>
      </c>
      <c r="N84" s="39">
        <v>10</v>
      </c>
      <c r="O84" s="39">
        <v>2</v>
      </c>
      <c r="P84" s="39">
        <v>15</v>
      </c>
      <c r="Q84" s="41">
        <v>2</v>
      </c>
      <c r="R84" s="41">
        <v>7</v>
      </c>
      <c r="S84" s="41">
        <v>14</v>
      </c>
      <c r="T84" s="41">
        <v>28</v>
      </c>
      <c r="U84" s="41">
        <v>7</v>
      </c>
      <c r="V84" s="41">
        <v>28</v>
      </c>
      <c r="W84" s="41">
        <v>14</v>
      </c>
      <c r="X84" s="41">
        <v>2</v>
      </c>
      <c r="Y84" s="41">
        <v>3</v>
      </c>
      <c r="Z84" s="39">
        <v>67</v>
      </c>
      <c r="AA84" s="39">
        <v>10</v>
      </c>
      <c r="AB84" s="39">
        <v>35</v>
      </c>
      <c r="AC84" s="39">
        <v>10</v>
      </c>
      <c r="AD84" s="41">
        <v>14</v>
      </c>
      <c r="AE84" s="41">
        <v>14</v>
      </c>
      <c r="AF84" s="41">
        <v>12</v>
      </c>
      <c r="AG84" s="41">
        <v>35</v>
      </c>
      <c r="AH84" s="39">
        <v>40</v>
      </c>
      <c r="AI84" s="39">
        <v>14</v>
      </c>
    </row>
    <row r="85" spans="1:36" s="24" customFormat="1" ht="15.75" thickBot="1" x14ac:dyDescent="0.3">
      <c r="A85" s="182"/>
      <c r="B85" s="184"/>
      <c r="C85" s="95" t="s">
        <v>39</v>
      </c>
      <c r="D85" s="36">
        <f t="shared" si="8"/>
        <v>520.09799999999996</v>
      </c>
      <c r="E85" s="50">
        <v>3.399</v>
      </c>
      <c r="F85" s="50">
        <v>22.661999999999999</v>
      </c>
      <c r="G85" s="50">
        <v>2.266</v>
      </c>
      <c r="H85" s="50">
        <v>2.266</v>
      </c>
      <c r="I85" s="50">
        <v>3.399</v>
      </c>
      <c r="J85" s="50">
        <v>27.195</v>
      </c>
      <c r="K85" s="50">
        <v>16.997</v>
      </c>
      <c r="L85" s="50">
        <v>5.6660000000000004</v>
      </c>
      <c r="M85" s="50">
        <v>2.266</v>
      </c>
      <c r="N85" s="50">
        <v>11.331</v>
      </c>
      <c r="O85" s="50">
        <v>2.266</v>
      </c>
      <c r="P85" s="50">
        <v>16.997</v>
      </c>
      <c r="Q85" s="50">
        <v>2.266</v>
      </c>
      <c r="R85" s="50">
        <v>7.9320000000000004</v>
      </c>
      <c r="S85" s="50">
        <v>15.864000000000001</v>
      </c>
      <c r="T85" s="50">
        <v>31.727</v>
      </c>
      <c r="U85" s="50">
        <v>7.9320000000000004</v>
      </c>
      <c r="V85" s="50">
        <v>31.727</v>
      </c>
      <c r="W85" s="50">
        <v>15.864000000000001</v>
      </c>
      <c r="X85" s="50">
        <v>2.266</v>
      </c>
      <c r="Y85" s="50">
        <v>3.399</v>
      </c>
      <c r="Z85" s="50">
        <v>75.918000000000006</v>
      </c>
      <c r="AA85" s="50">
        <v>11.331</v>
      </c>
      <c r="AB85" s="50">
        <v>39.658999999999999</v>
      </c>
      <c r="AC85" s="50">
        <v>11.331</v>
      </c>
      <c r="AD85" s="50">
        <v>15.864000000000001</v>
      </c>
      <c r="AE85" s="50">
        <v>15.864000000000001</v>
      </c>
      <c r="AF85" s="29">
        <v>13.597</v>
      </c>
      <c r="AG85" s="50">
        <v>39.658999999999999</v>
      </c>
      <c r="AH85" s="50">
        <v>45.323999999999998</v>
      </c>
      <c r="AI85" s="50">
        <v>15.864000000000001</v>
      </c>
    </row>
    <row r="86" spans="1:36" s="24" customFormat="1" ht="15" x14ac:dyDescent="0.25">
      <c r="A86" s="185" t="s">
        <v>129</v>
      </c>
      <c r="B86" s="187" t="s">
        <v>130</v>
      </c>
      <c r="C86" s="92" t="s">
        <v>62</v>
      </c>
      <c r="D86" s="16">
        <f t="shared" si="8"/>
        <v>31</v>
      </c>
      <c r="E86" s="39">
        <v>1</v>
      </c>
      <c r="F86" s="39">
        <v>1</v>
      </c>
      <c r="G86" s="39">
        <v>1</v>
      </c>
      <c r="H86" s="39">
        <v>1</v>
      </c>
      <c r="I86" s="39">
        <v>1</v>
      </c>
      <c r="J86" s="39">
        <v>1</v>
      </c>
      <c r="K86" s="39">
        <v>1</v>
      </c>
      <c r="L86" s="39">
        <v>1</v>
      </c>
      <c r="M86" s="39">
        <v>1</v>
      </c>
      <c r="N86" s="39">
        <v>1</v>
      </c>
      <c r="O86" s="39">
        <v>1</v>
      </c>
      <c r="P86" s="39">
        <v>1</v>
      </c>
      <c r="Q86" s="39">
        <v>1</v>
      </c>
      <c r="R86" s="39">
        <v>1</v>
      </c>
      <c r="S86" s="39">
        <v>1</v>
      </c>
      <c r="T86" s="39">
        <v>1</v>
      </c>
      <c r="U86" s="39">
        <v>1</v>
      </c>
      <c r="V86" s="39">
        <v>1</v>
      </c>
      <c r="W86" s="39">
        <v>1</v>
      </c>
      <c r="X86" s="39">
        <v>1</v>
      </c>
      <c r="Y86" s="39">
        <v>1</v>
      </c>
      <c r="Z86" s="39">
        <v>1</v>
      </c>
      <c r="AA86" s="39">
        <v>1</v>
      </c>
      <c r="AB86" s="39">
        <v>1</v>
      </c>
      <c r="AC86" s="39">
        <v>1</v>
      </c>
      <c r="AD86" s="39">
        <v>1</v>
      </c>
      <c r="AE86" s="39">
        <v>1</v>
      </c>
      <c r="AF86" s="39">
        <v>1</v>
      </c>
      <c r="AG86" s="39">
        <v>1</v>
      </c>
      <c r="AH86" s="39">
        <v>1</v>
      </c>
      <c r="AI86" s="39">
        <v>1</v>
      </c>
      <c r="AJ86" s="39"/>
    </row>
    <row r="87" spans="1:36" s="24" customFormat="1" ht="15.75" thickBot="1" x14ac:dyDescent="0.3">
      <c r="A87" s="186"/>
      <c r="B87" s="188"/>
      <c r="C87" s="93" t="s">
        <v>39</v>
      </c>
      <c r="D87" s="36">
        <f t="shared" si="8"/>
        <v>126.3559999999999</v>
      </c>
      <c r="E87" s="50">
        <v>4.0759999999999996</v>
      </c>
      <c r="F87" s="50">
        <v>4.0759999999999996</v>
      </c>
      <c r="G87" s="50">
        <v>4.0759999999999996</v>
      </c>
      <c r="H87" s="50">
        <v>4.0759999999999996</v>
      </c>
      <c r="I87" s="50">
        <v>4.0759999999999996</v>
      </c>
      <c r="J87" s="50">
        <v>4.0759999999999996</v>
      </c>
      <c r="K87" s="50">
        <v>4.0759999999999996</v>
      </c>
      <c r="L87" s="50">
        <v>4.0759999999999996</v>
      </c>
      <c r="M87" s="50">
        <v>4.0759999999999996</v>
      </c>
      <c r="N87" s="50">
        <v>4.0759999999999996</v>
      </c>
      <c r="O87" s="50">
        <v>4.0759999999999996</v>
      </c>
      <c r="P87" s="50">
        <v>4.0759999999999996</v>
      </c>
      <c r="Q87" s="50">
        <v>4.0759999999999996</v>
      </c>
      <c r="R87" s="50">
        <v>4.0759999999999996</v>
      </c>
      <c r="S87" s="50">
        <v>4.0759999999999996</v>
      </c>
      <c r="T87" s="50">
        <v>4.0759999999999996</v>
      </c>
      <c r="U87" s="50">
        <v>4.0759999999999996</v>
      </c>
      <c r="V87" s="50">
        <v>4.0759999999999996</v>
      </c>
      <c r="W87" s="50">
        <v>4.0759999999999996</v>
      </c>
      <c r="X87" s="50">
        <v>4.0759999999999996</v>
      </c>
      <c r="Y87" s="50">
        <v>4.0759999999999996</v>
      </c>
      <c r="Z87" s="50">
        <v>4.0759999999999996</v>
      </c>
      <c r="AA87" s="50">
        <v>4.0759999999999996</v>
      </c>
      <c r="AB87" s="50">
        <v>4.0759999999999996</v>
      </c>
      <c r="AC87" s="50">
        <v>4.0759999999999996</v>
      </c>
      <c r="AD87" s="50">
        <v>4.0759999999999996</v>
      </c>
      <c r="AE87" s="50">
        <v>4.0759999999999996</v>
      </c>
      <c r="AF87" s="50">
        <v>4.0759999999999996</v>
      </c>
      <c r="AG87" s="50">
        <v>4.0759999999999996</v>
      </c>
      <c r="AH87" s="50">
        <v>4.0759999999999996</v>
      </c>
      <c r="AI87" s="50">
        <v>4.0759999999999996</v>
      </c>
      <c r="AJ87" s="50"/>
    </row>
    <row r="88" spans="1:36" s="24" customFormat="1" ht="33.6" customHeight="1" thickBot="1" x14ac:dyDescent="0.25">
      <c r="A88" s="89" t="s">
        <v>131</v>
      </c>
      <c r="B88" s="96" t="s">
        <v>132</v>
      </c>
      <c r="C88" s="97" t="s">
        <v>39</v>
      </c>
      <c r="D88" s="98">
        <f t="shared" si="8"/>
        <v>0</v>
      </c>
      <c r="E88" s="98">
        <f t="shared" ref="E88:P88" si="10">E89+E90</f>
        <v>0</v>
      </c>
      <c r="F88" s="98">
        <f t="shared" si="10"/>
        <v>0</v>
      </c>
      <c r="G88" s="98">
        <f t="shared" si="10"/>
        <v>0</v>
      </c>
      <c r="H88" s="98">
        <f t="shared" si="10"/>
        <v>0</v>
      </c>
      <c r="I88" s="98">
        <f t="shared" si="10"/>
        <v>0</v>
      </c>
      <c r="J88" s="98">
        <f t="shared" si="10"/>
        <v>0</v>
      </c>
      <c r="K88" s="98">
        <f t="shared" si="10"/>
        <v>0</v>
      </c>
      <c r="L88" s="98">
        <f t="shared" si="10"/>
        <v>0</v>
      </c>
      <c r="M88" s="98">
        <f t="shared" si="10"/>
        <v>0</v>
      </c>
      <c r="N88" s="98">
        <f t="shared" si="10"/>
        <v>0</v>
      </c>
      <c r="O88" s="98">
        <f t="shared" si="10"/>
        <v>0</v>
      </c>
      <c r="P88" s="98">
        <f t="shared" si="10"/>
        <v>0</v>
      </c>
      <c r="Q88" s="99">
        <f>Q89</f>
        <v>0</v>
      </c>
      <c r="R88" s="99">
        <f>R89</f>
        <v>0</v>
      </c>
      <c r="S88" s="100">
        <f t="shared" ref="S88:AI88" si="11">S89+S90</f>
        <v>0</v>
      </c>
      <c r="T88" s="100">
        <f t="shared" si="11"/>
        <v>0</v>
      </c>
      <c r="U88" s="100">
        <f t="shared" si="11"/>
        <v>0</v>
      </c>
      <c r="V88" s="100">
        <f t="shared" si="11"/>
        <v>0</v>
      </c>
      <c r="W88" s="100">
        <f t="shared" si="11"/>
        <v>0</v>
      </c>
      <c r="X88" s="100">
        <f t="shared" si="11"/>
        <v>0</v>
      </c>
      <c r="Y88" s="100">
        <f t="shared" si="11"/>
        <v>0</v>
      </c>
      <c r="Z88" s="98">
        <f>Z89+Z90</f>
        <v>0</v>
      </c>
      <c r="AA88" s="98">
        <f>AA89+AA90</f>
        <v>0</v>
      </c>
      <c r="AB88" s="98">
        <f>AB89+AB90</f>
        <v>0</v>
      </c>
      <c r="AC88" s="98">
        <f>AC89+AC90</f>
        <v>0</v>
      </c>
      <c r="AD88" s="98">
        <f t="shared" si="11"/>
        <v>0</v>
      </c>
      <c r="AE88" s="98">
        <f t="shared" si="11"/>
        <v>0</v>
      </c>
      <c r="AF88" s="98">
        <f t="shared" si="11"/>
        <v>0</v>
      </c>
      <c r="AG88" s="98">
        <f t="shared" si="11"/>
        <v>0</v>
      </c>
      <c r="AH88" s="98">
        <f t="shared" si="11"/>
        <v>0</v>
      </c>
      <c r="AI88" s="98">
        <f t="shared" si="11"/>
        <v>0</v>
      </c>
    </row>
    <row r="89" spans="1:36" s="24" customFormat="1" ht="15.75" thickBot="1" x14ac:dyDescent="0.3">
      <c r="A89" s="101" t="s">
        <v>133</v>
      </c>
      <c r="B89" s="102" t="s">
        <v>134</v>
      </c>
      <c r="C89" s="103" t="s">
        <v>39</v>
      </c>
      <c r="D89" s="104">
        <f t="shared" si="8"/>
        <v>0</v>
      </c>
      <c r="E89" s="105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105">
        <v>0</v>
      </c>
      <c r="R89" s="105">
        <v>0</v>
      </c>
      <c r="S89" s="105">
        <v>0</v>
      </c>
      <c r="T89" s="105">
        <v>0</v>
      </c>
      <c r="U89" s="105">
        <v>0</v>
      </c>
      <c r="V89" s="105">
        <v>0</v>
      </c>
      <c r="W89" s="105">
        <v>0</v>
      </c>
      <c r="X89" s="105">
        <v>0</v>
      </c>
      <c r="Y89" s="105">
        <v>0</v>
      </c>
      <c r="Z89" s="106">
        <v>0</v>
      </c>
      <c r="AA89" s="106">
        <v>0</v>
      </c>
      <c r="AB89" s="106"/>
      <c r="AC89" s="106"/>
      <c r="AD89" s="105">
        <v>0</v>
      </c>
      <c r="AE89" s="105">
        <v>0</v>
      </c>
      <c r="AF89" s="105">
        <v>0</v>
      </c>
      <c r="AG89" s="105">
        <v>0</v>
      </c>
      <c r="AH89" s="106">
        <v>0</v>
      </c>
      <c r="AI89" s="106">
        <v>0</v>
      </c>
    </row>
    <row r="90" spans="1:36" s="24" customFormat="1" ht="15.75" thickBot="1" x14ac:dyDescent="0.3">
      <c r="A90" s="101" t="s">
        <v>135</v>
      </c>
      <c r="B90" s="102" t="s">
        <v>136</v>
      </c>
      <c r="C90" s="107" t="s">
        <v>39</v>
      </c>
      <c r="D90" s="104">
        <f t="shared" si="8"/>
        <v>0</v>
      </c>
      <c r="E90" s="108">
        <v>0</v>
      </c>
      <c r="F90" s="108">
        <v>0</v>
      </c>
      <c r="G90" s="108">
        <v>0</v>
      </c>
      <c r="H90" s="108">
        <v>0</v>
      </c>
      <c r="I90" s="108">
        <v>0</v>
      </c>
      <c r="J90" s="108">
        <v>0</v>
      </c>
      <c r="K90" s="109">
        <v>0</v>
      </c>
      <c r="L90" s="108">
        <v>0</v>
      </c>
      <c r="M90" s="108">
        <v>0</v>
      </c>
      <c r="N90" s="108">
        <v>0</v>
      </c>
      <c r="O90" s="108">
        <v>0</v>
      </c>
      <c r="P90" s="108">
        <v>0</v>
      </c>
      <c r="Q90" s="110">
        <v>0</v>
      </c>
      <c r="R90" s="110">
        <v>0</v>
      </c>
      <c r="S90" s="110">
        <v>0</v>
      </c>
      <c r="T90" s="110"/>
      <c r="U90" s="110"/>
      <c r="V90" s="110"/>
      <c r="W90" s="111">
        <v>0</v>
      </c>
      <c r="X90" s="110"/>
      <c r="Y90" s="110"/>
      <c r="Z90" s="112">
        <v>0</v>
      </c>
      <c r="AA90" s="112">
        <v>0</v>
      </c>
      <c r="AB90" s="112"/>
      <c r="AC90" s="112"/>
      <c r="AD90" s="110">
        <v>0</v>
      </c>
      <c r="AE90" s="110"/>
      <c r="AF90" s="110">
        <v>0</v>
      </c>
      <c r="AG90" s="110">
        <v>0</v>
      </c>
      <c r="AH90" s="112">
        <v>0</v>
      </c>
      <c r="AI90" s="112">
        <v>0</v>
      </c>
    </row>
    <row r="91" spans="1:36" s="24" customFormat="1" ht="15.75" thickBot="1" x14ac:dyDescent="0.3">
      <c r="A91" s="79" t="s">
        <v>137</v>
      </c>
      <c r="B91" s="113" t="s">
        <v>138</v>
      </c>
      <c r="C91" s="12" t="s">
        <v>39</v>
      </c>
      <c r="D91" s="114">
        <f t="shared" si="8"/>
        <v>1307.537</v>
      </c>
      <c r="E91" s="82">
        <v>15.8</v>
      </c>
      <c r="F91" s="82">
        <f>84.86+40.99</f>
        <v>125.85</v>
      </c>
      <c r="G91" s="82">
        <v>13.8</v>
      </c>
      <c r="H91" s="82">
        <v>13.8</v>
      </c>
      <c r="I91" s="82">
        <v>8.3000000000000007</v>
      </c>
      <c r="J91" s="82">
        <v>11.8</v>
      </c>
      <c r="K91" s="82">
        <v>51</v>
      </c>
      <c r="L91" s="82">
        <v>10.36</v>
      </c>
      <c r="M91" s="82">
        <v>15.2</v>
      </c>
      <c r="N91" s="82">
        <v>8.1999999999999993</v>
      </c>
      <c r="O91" s="82">
        <v>23.15</v>
      </c>
      <c r="P91" s="82">
        <v>35.1</v>
      </c>
      <c r="Q91" s="82">
        <v>40.299999999999997</v>
      </c>
      <c r="R91" s="82">
        <v>26.54</v>
      </c>
      <c r="S91" s="82">
        <v>26.9</v>
      </c>
      <c r="T91" s="82">
        <v>26.8</v>
      </c>
      <c r="U91" s="82">
        <v>27</v>
      </c>
      <c r="V91" s="82">
        <v>27</v>
      </c>
      <c r="W91" s="82">
        <v>34.6</v>
      </c>
      <c r="X91" s="82">
        <v>35.200000000000003</v>
      </c>
      <c r="Y91" s="82">
        <v>33</v>
      </c>
      <c r="Z91" s="82">
        <v>205.45</v>
      </c>
      <c r="AA91" s="82">
        <v>28.3</v>
      </c>
      <c r="AB91" s="82">
        <f>180.4+51.037</f>
        <v>231.43700000000001</v>
      </c>
      <c r="AC91" s="82">
        <v>25.5</v>
      </c>
      <c r="AD91" s="82">
        <v>25.55</v>
      </c>
      <c r="AE91" s="82">
        <v>33.9</v>
      </c>
      <c r="AF91" s="82">
        <v>31.6</v>
      </c>
      <c r="AG91" s="82">
        <v>18.5</v>
      </c>
      <c r="AH91" s="82">
        <v>46.8</v>
      </c>
      <c r="AI91" s="82">
        <v>50.8</v>
      </c>
    </row>
    <row r="92" spans="1:36" s="24" customFormat="1" ht="15.75" thickBot="1" x14ac:dyDescent="0.3">
      <c r="A92" s="115"/>
      <c r="B92" s="116" t="s">
        <v>139</v>
      </c>
      <c r="C92" s="117" t="s">
        <v>39</v>
      </c>
      <c r="D92" s="80">
        <f>E92+F92+G92+H92+I92+J92+K92+L92+M92+N92+O92+P92+Q92+R92+S92+T92+U92+V92+W92+X92+Y92+Z92+AA92+AB92+AC92+AD92+AE92+AF92+AG92+AH92+AI92</f>
        <v>11556.999999999998</v>
      </c>
      <c r="E92" s="118">
        <f t="shared" ref="E92:AG92" si="12">E5+E66+E81+E88+E91</f>
        <v>66.956000000000003</v>
      </c>
      <c r="F92" s="118">
        <f t="shared" si="12"/>
        <v>790.32899999999995</v>
      </c>
      <c r="G92" s="118">
        <f t="shared" si="12"/>
        <v>44.414999999999999</v>
      </c>
      <c r="H92" s="118">
        <f t="shared" si="12"/>
        <v>89.10499999999999</v>
      </c>
      <c r="I92" s="118">
        <f t="shared" si="12"/>
        <v>157.386</v>
      </c>
      <c r="J92" s="118">
        <f t="shared" si="12"/>
        <v>342.22</v>
      </c>
      <c r="K92" s="118">
        <f t="shared" si="12"/>
        <v>198.86500000000001</v>
      </c>
      <c r="L92" s="118">
        <f t="shared" si="12"/>
        <v>126.22200000000001</v>
      </c>
      <c r="M92" s="118">
        <f t="shared" si="12"/>
        <v>481.27600000000001</v>
      </c>
      <c r="N92" s="118">
        <f t="shared" si="12"/>
        <v>62.86</v>
      </c>
      <c r="O92" s="118">
        <f t="shared" si="12"/>
        <v>59.905999999999999</v>
      </c>
      <c r="P92" s="118">
        <f t="shared" si="12"/>
        <v>464.31600000000003</v>
      </c>
      <c r="Q92" s="118">
        <f t="shared" si="12"/>
        <v>911.1389999999999</v>
      </c>
      <c r="R92" s="118">
        <f t="shared" si="12"/>
        <v>306.71700000000004</v>
      </c>
      <c r="S92" s="118">
        <f t="shared" si="12"/>
        <v>237.83500000000001</v>
      </c>
      <c r="T92" s="118">
        <f t="shared" si="12"/>
        <v>257.81700000000001</v>
      </c>
      <c r="U92" s="118">
        <f t="shared" si="12"/>
        <v>376.09699999999998</v>
      </c>
      <c r="V92" s="118">
        <f t="shared" si="12"/>
        <v>237.16900000000001</v>
      </c>
      <c r="W92" s="118">
        <f t="shared" si="12"/>
        <v>399.13100000000003</v>
      </c>
      <c r="X92" s="118">
        <f t="shared" si="12"/>
        <v>67.325999999999993</v>
      </c>
      <c r="Y92" s="118">
        <f t="shared" si="12"/>
        <v>259.69200000000001</v>
      </c>
      <c r="Z92" s="118">
        <f>Z5+Z66+Z81+Z88+Z91</f>
        <v>1835.5220000000002</v>
      </c>
      <c r="AA92" s="118">
        <f>AA5+AA66+AA81+AA88+AA91</f>
        <v>116.496</v>
      </c>
      <c r="AB92" s="118">
        <f>AB5+AB66+AB81+AB88+AB91</f>
        <v>1386.5</v>
      </c>
      <c r="AC92" s="118">
        <f>AC5+AC66+AC81+AC88+AC91</f>
        <v>336.24099999999999</v>
      </c>
      <c r="AD92" s="118">
        <f t="shared" si="12"/>
        <v>370.87900000000008</v>
      </c>
      <c r="AE92" s="118">
        <f t="shared" si="12"/>
        <v>82.931999999999988</v>
      </c>
      <c r="AF92" s="118">
        <f t="shared" si="12"/>
        <v>246.98699999999999</v>
      </c>
      <c r="AG92" s="118">
        <f t="shared" si="12"/>
        <v>415.47</v>
      </c>
      <c r="AH92" s="118">
        <f>AH5+AH66+AH81+AH88+AH91</f>
        <v>664.02699999999993</v>
      </c>
      <c r="AI92" s="118">
        <f>AI5+AI66+AI81+AI88+AI91</f>
        <v>165.16699999999997</v>
      </c>
    </row>
    <row r="93" spans="1:36" x14ac:dyDescent="0.2">
      <c r="R93" s="119"/>
    </row>
  </sheetData>
  <mergeCells count="79">
    <mergeCell ref="A84:A85"/>
    <mergeCell ref="B84:B85"/>
    <mergeCell ref="A86:A87"/>
    <mergeCell ref="B86:B87"/>
    <mergeCell ref="K3:K4"/>
    <mergeCell ref="A77:A78"/>
    <mergeCell ref="B77:B78"/>
    <mergeCell ref="A79:A80"/>
    <mergeCell ref="B79:B80"/>
    <mergeCell ref="A82:A83"/>
    <mergeCell ref="B82:B83"/>
    <mergeCell ref="A71:A72"/>
    <mergeCell ref="B71:B72"/>
    <mergeCell ref="A73:A74"/>
    <mergeCell ref="B73:B74"/>
    <mergeCell ref="A75:A76"/>
    <mergeCell ref="A60:A61"/>
    <mergeCell ref="B60:B61"/>
    <mergeCell ref="B75:B76"/>
    <mergeCell ref="A62:A63"/>
    <mergeCell ref="B62:B63"/>
    <mergeCell ref="B64:B65"/>
    <mergeCell ref="A67:A68"/>
    <mergeCell ref="B67:B68"/>
    <mergeCell ref="A69:A70"/>
    <mergeCell ref="B69:B70"/>
    <mergeCell ref="A54:A55"/>
    <mergeCell ref="B54:B55"/>
    <mergeCell ref="A56:A57"/>
    <mergeCell ref="B56:B57"/>
    <mergeCell ref="A58:A59"/>
    <mergeCell ref="B58:B59"/>
    <mergeCell ref="A48:A49"/>
    <mergeCell ref="B48:B49"/>
    <mergeCell ref="A50:A51"/>
    <mergeCell ref="B50:B51"/>
    <mergeCell ref="A52:A53"/>
    <mergeCell ref="B52:B53"/>
    <mergeCell ref="A42:A43"/>
    <mergeCell ref="B42:B43"/>
    <mergeCell ref="A44:A45"/>
    <mergeCell ref="B44:B45"/>
    <mergeCell ref="A46:A47"/>
    <mergeCell ref="B46:B47"/>
    <mergeCell ref="A36:A37"/>
    <mergeCell ref="B36:B37"/>
    <mergeCell ref="A38:A39"/>
    <mergeCell ref="B38:B39"/>
    <mergeCell ref="A40:A41"/>
    <mergeCell ref="B40:B41"/>
    <mergeCell ref="A29:A31"/>
    <mergeCell ref="B29:B31"/>
    <mergeCell ref="A32:A33"/>
    <mergeCell ref="B32:B33"/>
    <mergeCell ref="A34:A35"/>
    <mergeCell ref="B34:B35"/>
    <mergeCell ref="A22:A23"/>
    <mergeCell ref="B22:B23"/>
    <mergeCell ref="A25:A26"/>
    <mergeCell ref="B25:B26"/>
    <mergeCell ref="A27:A28"/>
    <mergeCell ref="B27:B28"/>
    <mergeCell ref="A16:A17"/>
    <mergeCell ref="B16:B17"/>
    <mergeCell ref="A18:A19"/>
    <mergeCell ref="B18:B19"/>
    <mergeCell ref="A20:A21"/>
    <mergeCell ref="B20:B21"/>
    <mergeCell ref="D3:D4"/>
    <mergeCell ref="A6:A8"/>
    <mergeCell ref="A11:A12"/>
    <mergeCell ref="B11:B12"/>
    <mergeCell ref="A14:A15"/>
    <mergeCell ref="B14:B15"/>
    <mergeCell ref="A9:A10"/>
    <mergeCell ref="B9:B10"/>
    <mergeCell ref="A3:A4"/>
    <mergeCell ref="B3:B4"/>
    <mergeCell ref="C3:C4"/>
  </mergeCells>
  <pageMargins left="0.19685039370078741" right="0.11811023622047245" top="0.19685039370078741" bottom="0.15748031496062992" header="0" footer="0"/>
  <pageSetup paperSize="9" scale="55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3"/>
  <sheetViews>
    <sheetView topLeftCell="B1" workbookViewId="0">
      <pane xSplit="2" ySplit="5" topLeftCell="D6" activePane="bottomRight" state="frozen"/>
      <selection activeCell="B1" sqref="B1"/>
      <selection pane="topRight" activeCell="D1" sqref="D1"/>
      <selection pane="bottomLeft" activeCell="B6" sqref="B6"/>
      <selection pane="bottomRight" activeCell="AL91" sqref="AL91"/>
    </sheetView>
  </sheetViews>
  <sheetFormatPr defaultColWidth="8.85546875" defaultRowHeight="12.75" x14ac:dyDescent="0.2"/>
  <cols>
    <col min="1" max="1" width="6.28515625" customWidth="1"/>
    <col min="2" max="2" width="46.7109375" customWidth="1"/>
    <col min="3" max="3" width="12.5703125" customWidth="1"/>
    <col min="4" max="4" width="13" hidden="1" customWidth="1"/>
    <col min="5" max="6" width="11.42578125" hidden="1" customWidth="1"/>
    <col min="7" max="7" width="8.5703125" hidden="1" customWidth="1"/>
    <col min="8" max="8" width="8.85546875" hidden="1" customWidth="1"/>
    <col min="9" max="9" width="9" hidden="1" customWidth="1"/>
    <col min="10" max="10" width="8.85546875" hidden="1" customWidth="1"/>
    <col min="11" max="11" width="8.42578125" hidden="1" customWidth="1"/>
    <col min="12" max="12" width="8.42578125" customWidth="1"/>
    <col min="13" max="17" width="8.85546875" hidden="1" customWidth="1"/>
    <col min="18" max="18" width="8.42578125" hidden="1" customWidth="1"/>
    <col min="19" max="19" width="9.7109375" hidden="1" customWidth="1"/>
    <col min="20" max="20" width="8.28515625" hidden="1" customWidth="1"/>
    <col min="21" max="21" width="9.85546875" hidden="1" customWidth="1"/>
    <col min="22" max="22" width="10.7109375" hidden="1" customWidth="1"/>
    <col min="23" max="23" width="9.7109375" hidden="1" customWidth="1"/>
    <col min="24" max="24" width="8.42578125" hidden="1" customWidth="1"/>
    <col min="25" max="25" width="8.85546875" hidden="1" customWidth="1"/>
    <col min="26" max="26" width="10" hidden="1" customWidth="1"/>
    <col min="27" max="27" width="8.85546875" hidden="1" customWidth="1"/>
    <col min="28" max="28" width="10.28515625" hidden="1" customWidth="1"/>
    <col min="29" max="34" width="8.85546875" hidden="1" customWidth="1"/>
    <col min="35" max="35" width="8.7109375" hidden="1" customWidth="1"/>
  </cols>
  <sheetData>
    <row r="1" spans="1:35" ht="18.75" x14ac:dyDescent="0.3">
      <c r="A1" s="1" t="s">
        <v>0</v>
      </c>
      <c r="B1" s="1"/>
      <c r="C1" s="1"/>
      <c r="D1" s="1"/>
      <c r="E1" s="1"/>
      <c r="F1" s="1"/>
      <c r="G1" s="1"/>
      <c r="H1" s="2"/>
      <c r="I1" s="1"/>
      <c r="K1" s="1"/>
      <c r="L1" s="2"/>
      <c r="R1" s="1"/>
      <c r="S1" s="1"/>
      <c r="T1" s="1"/>
      <c r="U1" s="1"/>
      <c r="V1" s="1"/>
      <c r="W1" s="1"/>
      <c r="X1" s="1"/>
      <c r="Y1" s="1"/>
      <c r="AD1" s="1"/>
      <c r="AE1" s="1"/>
      <c r="AF1" s="1"/>
      <c r="AG1" s="1"/>
      <c r="AH1" s="2"/>
      <c r="AI1" s="2"/>
    </row>
    <row r="2" spans="1:35" ht="13.5" thickBot="1" x14ac:dyDescent="0.25">
      <c r="A2" s="3"/>
      <c r="B2" s="2"/>
      <c r="C2" s="2"/>
      <c r="D2" s="4"/>
      <c r="E2" s="5">
        <v>1</v>
      </c>
      <c r="F2" s="5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4">
        <v>11</v>
      </c>
      <c r="P2" s="4">
        <v>12</v>
      </c>
      <c r="Q2" s="4">
        <v>13</v>
      </c>
      <c r="R2" s="4">
        <v>14</v>
      </c>
      <c r="S2" s="4">
        <v>15</v>
      </c>
      <c r="T2" s="4">
        <v>16</v>
      </c>
      <c r="U2" s="4">
        <v>17</v>
      </c>
      <c r="V2" s="4">
        <v>18</v>
      </c>
      <c r="W2" s="4">
        <v>19</v>
      </c>
      <c r="X2" s="4">
        <v>20</v>
      </c>
      <c r="Y2" s="4">
        <v>21</v>
      </c>
      <c r="Z2" s="4">
        <v>22</v>
      </c>
      <c r="AA2" s="4">
        <v>23</v>
      </c>
      <c r="AB2" s="4">
        <v>24</v>
      </c>
      <c r="AC2" s="4">
        <v>25</v>
      </c>
      <c r="AD2" s="4">
        <v>26</v>
      </c>
      <c r="AE2" s="4">
        <v>27</v>
      </c>
      <c r="AF2" s="4">
        <v>28</v>
      </c>
      <c r="AG2" s="4">
        <v>29</v>
      </c>
      <c r="AH2" s="4">
        <v>30</v>
      </c>
      <c r="AI2" s="4">
        <v>31</v>
      </c>
    </row>
    <row r="3" spans="1:35" ht="15" customHeight="1" x14ac:dyDescent="0.2">
      <c r="A3" s="144" t="s">
        <v>1</v>
      </c>
      <c r="B3" s="146" t="s">
        <v>2</v>
      </c>
      <c r="C3" s="146" t="s">
        <v>3</v>
      </c>
      <c r="D3" s="129" t="s">
        <v>4</v>
      </c>
      <c r="E3" s="6"/>
      <c r="F3" s="6"/>
      <c r="G3" s="7"/>
      <c r="H3" s="7"/>
      <c r="I3" s="7"/>
      <c r="J3" s="7"/>
      <c r="K3" s="7"/>
      <c r="L3" s="191" t="s">
        <v>13</v>
      </c>
      <c r="M3" s="7"/>
      <c r="N3" s="7"/>
      <c r="O3" s="7"/>
      <c r="P3" s="7"/>
      <c r="Q3" s="7"/>
      <c r="R3" s="8" t="s">
        <v>5</v>
      </c>
      <c r="S3" s="7"/>
      <c r="T3" s="7"/>
      <c r="U3" s="7"/>
      <c r="V3" s="7"/>
      <c r="W3" s="7"/>
      <c r="X3" s="7"/>
      <c r="Y3" s="7"/>
      <c r="Z3" s="9"/>
      <c r="AA3" s="7"/>
      <c r="AB3" s="7"/>
      <c r="AC3" s="7"/>
      <c r="AD3" s="7"/>
      <c r="AE3" s="7"/>
      <c r="AF3" s="7"/>
      <c r="AG3" s="7"/>
      <c r="AH3" s="7"/>
      <c r="AI3" s="7"/>
    </row>
    <row r="4" spans="1:35" ht="216" customHeight="1" thickBot="1" x14ac:dyDescent="0.25">
      <c r="A4" s="145"/>
      <c r="B4" s="147"/>
      <c r="C4" s="147"/>
      <c r="D4" s="130"/>
      <c r="E4" s="121" t="s">
        <v>6</v>
      </c>
      <c r="F4" s="122" t="s">
        <v>7</v>
      </c>
      <c r="G4" s="121" t="s">
        <v>8</v>
      </c>
      <c r="H4" s="121" t="s">
        <v>9</v>
      </c>
      <c r="I4" s="121" t="s">
        <v>10</v>
      </c>
      <c r="J4" s="121" t="s">
        <v>11</v>
      </c>
      <c r="K4" s="125" t="s">
        <v>12</v>
      </c>
      <c r="L4" s="194"/>
      <c r="M4" s="126" t="s">
        <v>14</v>
      </c>
      <c r="N4" s="121" t="s">
        <v>15</v>
      </c>
      <c r="O4" s="121" t="s">
        <v>16</v>
      </c>
      <c r="P4" s="121" t="s">
        <v>17</v>
      </c>
      <c r="Q4" s="121" t="s">
        <v>18</v>
      </c>
      <c r="R4" s="121" t="s">
        <v>19</v>
      </c>
      <c r="S4" s="121" t="s">
        <v>20</v>
      </c>
      <c r="T4" s="121" t="s">
        <v>21</v>
      </c>
      <c r="U4" s="121" t="s">
        <v>22</v>
      </c>
      <c r="V4" s="121" t="s">
        <v>23</v>
      </c>
      <c r="W4" s="121" t="s">
        <v>24</v>
      </c>
      <c r="X4" s="121" t="s">
        <v>25</v>
      </c>
      <c r="Y4" s="121" t="s">
        <v>26</v>
      </c>
      <c r="Z4" s="121" t="s">
        <v>27</v>
      </c>
      <c r="AA4" s="121" t="s">
        <v>28</v>
      </c>
      <c r="AB4" s="122" t="s">
        <v>29</v>
      </c>
      <c r="AC4" s="122" t="s">
        <v>30</v>
      </c>
      <c r="AD4" s="121" t="s">
        <v>31</v>
      </c>
      <c r="AE4" s="121" t="s">
        <v>32</v>
      </c>
      <c r="AF4" s="121" t="s">
        <v>33</v>
      </c>
      <c r="AG4" s="121" t="s">
        <v>34</v>
      </c>
      <c r="AH4" s="121" t="s">
        <v>35</v>
      </c>
      <c r="AI4" s="121" t="s">
        <v>36</v>
      </c>
    </row>
    <row r="5" spans="1:35" ht="15.75" thickBot="1" x14ac:dyDescent="0.3">
      <c r="A5" s="10" t="s">
        <v>37</v>
      </c>
      <c r="B5" s="11" t="s">
        <v>38</v>
      </c>
      <c r="C5" s="12" t="s">
        <v>39</v>
      </c>
      <c r="D5" s="13">
        <f>E5+F5+G5+H5+I5+J5+K5+L5+M5+N5+O5+P5+Q5+R5+S5+T5+U5+V5+W5+X5+Y5+Z5+AA5+AB5+AC5+AD5+AE5+AF5+AG5+AH5+AI5</f>
        <v>8366.2249999999985</v>
      </c>
      <c r="E5" s="13">
        <f>E8+E15+E26+E28+E31+E33+E35+E37+E39+E41+E43+E45+E47+E49+E51+E53+E55+E57+E59+E61+E63+E65</f>
        <v>26.25</v>
      </c>
      <c r="F5" s="13">
        <f t="shared" ref="F5:AI5" si="0">F8+F15+F26+F28+F31+F33+F35+F37+F39+F41+F43+F45+F47+F49+F51+F53+F55+F57+F59+F61+F63+F65</f>
        <v>520.51499999999999</v>
      </c>
      <c r="G5" s="13">
        <f t="shared" si="0"/>
        <v>1.3240000000000001</v>
      </c>
      <c r="H5" s="13">
        <f t="shared" si="0"/>
        <v>46.024000000000001</v>
      </c>
      <c r="I5" s="13">
        <f t="shared" si="0"/>
        <v>122.694</v>
      </c>
      <c r="J5" s="13">
        <f t="shared" si="0"/>
        <v>255.39499999999998</v>
      </c>
      <c r="K5" s="13">
        <f t="shared" si="0"/>
        <v>10.170999999999999</v>
      </c>
      <c r="L5" s="80">
        <f t="shared" si="0"/>
        <v>83.254000000000005</v>
      </c>
      <c r="M5" s="13">
        <f t="shared" si="0"/>
        <v>419.66</v>
      </c>
      <c r="N5" s="13">
        <f t="shared" si="0"/>
        <v>2.6469999999999998</v>
      </c>
      <c r="O5" s="13">
        <f t="shared" si="0"/>
        <v>2.6469999999999998</v>
      </c>
      <c r="P5" s="13">
        <f t="shared" si="0"/>
        <v>378.98399999999998</v>
      </c>
      <c r="Q5" s="13">
        <f t="shared" si="0"/>
        <v>811.81099999999992</v>
      </c>
      <c r="R5" s="13">
        <f t="shared" si="0"/>
        <v>237.92100000000002</v>
      </c>
      <c r="S5" s="13">
        <f t="shared" si="0"/>
        <v>160.74700000000001</v>
      </c>
      <c r="T5" s="13">
        <f t="shared" si="0"/>
        <v>150.42100000000002</v>
      </c>
      <c r="U5" s="13">
        <f t="shared" si="0"/>
        <v>307.99699999999996</v>
      </c>
      <c r="V5" s="13">
        <f t="shared" si="0"/>
        <v>149.09700000000001</v>
      </c>
      <c r="W5" s="13">
        <f t="shared" si="0"/>
        <v>309.54699999999997</v>
      </c>
      <c r="X5" s="13">
        <f t="shared" si="0"/>
        <v>2.6469999999999998</v>
      </c>
      <c r="Y5" s="13">
        <f t="shared" si="0"/>
        <v>190.125</v>
      </c>
      <c r="Z5" s="13">
        <f>Z8+Z15+Z26+Z28+Z31+Z33+Z35+Z37+Z39+Z41+Z43+Z45+Z47+Z49+Z51+Z53+Z55+Z57+Z59+Z61+Z63+Z65</f>
        <v>1485.2360000000001</v>
      </c>
      <c r="AA5" s="13">
        <f t="shared" si="0"/>
        <v>45.021999999999998</v>
      </c>
      <c r="AB5" s="13">
        <f t="shared" si="0"/>
        <v>1046.4859999999999</v>
      </c>
      <c r="AC5" s="13">
        <f t="shared" si="0"/>
        <v>264.84699999999998</v>
      </c>
      <c r="AD5" s="13">
        <f t="shared" si="0"/>
        <v>297.62200000000001</v>
      </c>
      <c r="AE5" s="13">
        <f t="shared" si="0"/>
        <v>1.325</v>
      </c>
      <c r="AF5" s="13">
        <f t="shared" si="0"/>
        <v>169.947</v>
      </c>
      <c r="AG5" s="13">
        <f t="shared" si="0"/>
        <v>325.46800000000002</v>
      </c>
      <c r="AH5" s="13">
        <f t="shared" si="0"/>
        <v>507.84699999999998</v>
      </c>
      <c r="AI5" s="13">
        <f t="shared" si="0"/>
        <v>32.546999999999997</v>
      </c>
    </row>
    <row r="6" spans="1:35" s="18" customFormat="1" ht="15" x14ac:dyDescent="0.25">
      <c r="A6" s="131">
        <v>1</v>
      </c>
      <c r="B6" s="14" t="s">
        <v>40</v>
      </c>
      <c r="C6" s="15" t="s">
        <v>41</v>
      </c>
      <c r="D6" s="16">
        <f>E6+F6+G6+H6+I6+J6+K6+L6+M6+N6+O6+P6+Q6+R6+S6+T6+U6+V6+W6+X6+Y6+Z6+AA6+AB6+AC6+AD6+AE6+AF6+AG6+AH6+AI6</f>
        <v>3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>
        <v>1</v>
      </c>
      <c r="R6" s="17">
        <v>0</v>
      </c>
      <c r="S6" s="17">
        <v>0</v>
      </c>
      <c r="T6" s="17"/>
      <c r="U6" s="17">
        <v>1</v>
      </c>
      <c r="V6" s="17"/>
      <c r="W6" s="17"/>
      <c r="X6" s="17"/>
      <c r="Y6" s="17">
        <v>1</v>
      </c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s="24" customFormat="1" ht="15" x14ac:dyDescent="0.25">
      <c r="A7" s="132"/>
      <c r="B7" s="19"/>
      <c r="C7" s="20" t="s">
        <v>42</v>
      </c>
      <c r="D7" s="21">
        <f t="shared" ref="D7:D70" si="1">E7+F7+G7+H7+I7+J7+K7+L7+M7+N7+O7+P7+Q7+R7+S7+T7+U7+V7+W7+X7+Y7+Z7+AA7+AB7+AC7+AD7+AE7+AF7+AG7+AH7+AI7</f>
        <v>0.60000000000000009</v>
      </c>
      <c r="E7" s="22">
        <f t="shared" ref="E7:V8" si="2">E9+E11</f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2">
        <f t="shared" si="2"/>
        <v>0</v>
      </c>
      <c r="K7" s="23">
        <f t="shared" si="2"/>
        <v>0</v>
      </c>
      <c r="L7" s="23">
        <f t="shared" si="2"/>
        <v>0</v>
      </c>
      <c r="M7" s="23">
        <f t="shared" si="2"/>
        <v>0</v>
      </c>
      <c r="N7" s="22">
        <f t="shared" si="2"/>
        <v>0</v>
      </c>
      <c r="O7" s="22">
        <f t="shared" si="2"/>
        <v>0</v>
      </c>
      <c r="P7" s="22">
        <f t="shared" si="2"/>
        <v>0</v>
      </c>
      <c r="Q7" s="22">
        <f t="shared" si="2"/>
        <v>0.2</v>
      </c>
      <c r="R7" s="22">
        <f t="shared" si="2"/>
        <v>0</v>
      </c>
      <c r="S7" s="22">
        <f t="shared" si="2"/>
        <v>0</v>
      </c>
      <c r="T7" s="22">
        <f t="shared" si="2"/>
        <v>0</v>
      </c>
      <c r="U7" s="22">
        <f t="shared" si="2"/>
        <v>0.2</v>
      </c>
      <c r="V7" s="22">
        <f t="shared" si="2"/>
        <v>0</v>
      </c>
      <c r="W7" s="22">
        <f>W9+W11</f>
        <v>0</v>
      </c>
      <c r="X7" s="22">
        <f t="shared" ref="X7:AI8" si="3">X9+X11</f>
        <v>0</v>
      </c>
      <c r="Y7" s="22">
        <f t="shared" si="3"/>
        <v>0.2</v>
      </c>
      <c r="Z7" s="22">
        <f t="shared" si="3"/>
        <v>0</v>
      </c>
      <c r="AA7" s="22">
        <f t="shared" si="3"/>
        <v>0</v>
      </c>
      <c r="AB7" s="22">
        <f t="shared" si="3"/>
        <v>0</v>
      </c>
      <c r="AC7" s="22">
        <f t="shared" si="3"/>
        <v>0</v>
      </c>
      <c r="AD7" s="22">
        <f t="shared" si="3"/>
        <v>0</v>
      </c>
      <c r="AE7" s="22">
        <f t="shared" si="3"/>
        <v>0</v>
      </c>
      <c r="AF7" s="23">
        <f t="shared" si="3"/>
        <v>0</v>
      </c>
      <c r="AG7" s="23">
        <f t="shared" si="3"/>
        <v>0</v>
      </c>
      <c r="AH7" s="22">
        <f t="shared" si="3"/>
        <v>0</v>
      </c>
      <c r="AI7" s="23">
        <f t="shared" si="3"/>
        <v>0</v>
      </c>
    </row>
    <row r="8" spans="1:35" s="24" customFormat="1" ht="15" x14ac:dyDescent="0.25">
      <c r="A8" s="133"/>
      <c r="B8" s="25" t="s">
        <v>43</v>
      </c>
      <c r="C8" s="20" t="s">
        <v>39</v>
      </c>
      <c r="D8" s="21">
        <f t="shared" si="1"/>
        <v>476.70000000000005</v>
      </c>
      <c r="E8" s="22">
        <f t="shared" si="2"/>
        <v>0</v>
      </c>
      <c r="F8" s="22">
        <f t="shared" si="2"/>
        <v>0</v>
      </c>
      <c r="G8" s="22">
        <f t="shared" si="2"/>
        <v>0</v>
      </c>
      <c r="H8" s="22">
        <f t="shared" si="2"/>
        <v>0</v>
      </c>
      <c r="I8" s="22">
        <f t="shared" si="2"/>
        <v>0</v>
      </c>
      <c r="J8" s="22">
        <f t="shared" si="2"/>
        <v>0</v>
      </c>
      <c r="K8" s="23">
        <f t="shared" si="2"/>
        <v>0</v>
      </c>
      <c r="L8" s="23">
        <f t="shared" si="2"/>
        <v>0</v>
      </c>
      <c r="M8" s="23">
        <f t="shared" si="2"/>
        <v>0</v>
      </c>
      <c r="N8" s="22">
        <f t="shared" si="2"/>
        <v>0</v>
      </c>
      <c r="O8" s="22">
        <f t="shared" si="2"/>
        <v>0</v>
      </c>
      <c r="P8" s="22">
        <f t="shared" si="2"/>
        <v>0</v>
      </c>
      <c r="Q8" s="22">
        <f t="shared" si="2"/>
        <v>158.9</v>
      </c>
      <c r="R8" s="22">
        <f t="shared" si="2"/>
        <v>0</v>
      </c>
      <c r="S8" s="22">
        <f t="shared" si="2"/>
        <v>0</v>
      </c>
      <c r="T8" s="22">
        <f t="shared" si="2"/>
        <v>0</v>
      </c>
      <c r="U8" s="22">
        <f t="shared" si="2"/>
        <v>158.9</v>
      </c>
      <c r="V8" s="22">
        <f t="shared" si="2"/>
        <v>0</v>
      </c>
      <c r="W8" s="22">
        <f>W10+W12</f>
        <v>0</v>
      </c>
      <c r="X8" s="22">
        <f t="shared" si="3"/>
        <v>0</v>
      </c>
      <c r="Y8" s="22">
        <f t="shared" si="3"/>
        <v>158.9</v>
      </c>
      <c r="Z8" s="22">
        <f t="shared" si="3"/>
        <v>0</v>
      </c>
      <c r="AA8" s="22">
        <f t="shared" si="3"/>
        <v>0</v>
      </c>
      <c r="AB8" s="22">
        <f t="shared" si="3"/>
        <v>0</v>
      </c>
      <c r="AC8" s="22">
        <f t="shared" si="3"/>
        <v>0</v>
      </c>
      <c r="AD8" s="22">
        <f t="shared" si="3"/>
        <v>0</v>
      </c>
      <c r="AE8" s="22">
        <f t="shared" si="3"/>
        <v>0</v>
      </c>
      <c r="AF8" s="23">
        <f t="shared" si="3"/>
        <v>0</v>
      </c>
      <c r="AG8" s="23">
        <f t="shared" si="3"/>
        <v>0</v>
      </c>
      <c r="AH8" s="22">
        <f t="shared" si="3"/>
        <v>0</v>
      </c>
      <c r="AI8" s="23">
        <f t="shared" si="3"/>
        <v>0</v>
      </c>
    </row>
    <row r="9" spans="1:35" s="24" customFormat="1" ht="15" x14ac:dyDescent="0.25">
      <c r="A9" s="142" t="s">
        <v>44</v>
      </c>
      <c r="B9" s="136" t="s">
        <v>45</v>
      </c>
      <c r="C9" s="26" t="s">
        <v>42</v>
      </c>
      <c r="D9" s="27">
        <f t="shared" si="1"/>
        <v>0</v>
      </c>
      <c r="E9" s="28"/>
      <c r="F9" s="28"/>
      <c r="G9" s="28"/>
      <c r="H9" s="28"/>
      <c r="I9" s="28"/>
      <c r="J9" s="28"/>
      <c r="K9" s="28"/>
      <c r="L9" s="29"/>
      <c r="M9" s="29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30"/>
    </row>
    <row r="10" spans="1:35" s="24" customFormat="1" ht="15" x14ac:dyDescent="0.25">
      <c r="A10" s="143"/>
      <c r="B10" s="137"/>
      <c r="C10" s="26" t="s">
        <v>39</v>
      </c>
      <c r="D10" s="27">
        <f t="shared" si="1"/>
        <v>0</v>
      </c>
      <c r="E10" s="28"/>
      <c r="F10" s="28"/>
      <c r="G10" s="28"/>
      <c r="H10" s="28"/>
      <c r="I10" s="28"/>
      <c r="J10" s="28"/>
      <c r="K10" s="28"/>
      <c r="L10" s="29"/>
      <c r="M10" s="29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30"/>
    </row>
    <row r="11" spans="1:35" s="24" customFormat="1" ht="15" x14ac:dyDescent="0.25">
      <c r="A11" s="134" t="s">
        <v>46</v>
      </c>
      <c r="B11" s="136" t="s">
        <v>47</v>
      </c>
      <c r="C11" s="26" t="s">
        <v>42</v>
      </c>
      <c r="D11" s="27">
        <f t="shared" si="1"/>
        <v>0.60000000000000009</v>
      </c>
      <c r="E11" s="31"/>
      <c r="F11" s="31"/>
      <c r="G11" s="31"/>
      <c r="H11" s="31"/>
      <c r="I11" s="31"/>
      <c r="J11" s="31"/>
      <c r="K11" s="32"/>
      <c r="L11" s="31"/>
      <c r="M11" s="31"/>
      <c r="N11" s="31"/>
      <c r="O11" s="31"/>
      <c r="P11" s="31"/>
      <c r="Q11" s="32">
        <v>0.2</v>
      </c>
      <c r="R11" s="31"/>
      <c r="S11" s="31"/>
      <c r="T11" s="31"/>
      <c r="U11" s="32">
        <v>0.2</v>
      </c>
      <c r="V11" s="31"/>
      <c r="W11" s="31"/>
      <c r="X11" s="31"/>
      <c r="Y11" s="32">
        <v>0.2</v>
      </c>
      <c r="Z11" s="31"/>
      <c r="AA11" s="31"/>
      <c r="AB11" s="31"/>
      <c r="AC11" s="31"/>
      <c r="AD11" s="31"/>
      <c r="AE11" s="31"/>
      <c r="AF11" s="32"/>
      <c r="AG11" s="32"/>
      <c r="AH11" s="31"/>
      <c r="AI11" s="31"/>
    </row>
    <row r="12" spans="1:35" s="24" customFormat="1" ht="15" x14ac:dyDescent="0.25">
      <c r="A12" s="135"/>
      <c r="B12" s="137"/>
      <c r="C12" s="26" t="s">
        <v>39</v>
      </c>
      <c r="D12" s="27">
        <f t="shared" si="1"/>
        <v>476.70000000000005</v>
      </c>
      <c r="E12" s="31"/>
      <c r="F12" s="31"/>
      <c r="G12" s="31"/>
      <c r="H12" s="31"/>
      <c r="I12" s="31"/>
      <c r="J12" s="31"/>
      <c r="K12" s="32"/>
      <c r="L12" s="31"/>
      <c r="M12" s="31"/>
      <c r="N12" s="31"/>
      <c r="O12" s="31"/>
      <c r="P12" s="31"/>
      <c r="Q12" s="32">
        <v>158.9</v>
      </c>
      <c r="R12" s="31"/>
      <c r="S12" s="31"/>
      <c r="T12" s="31"/>
      <c r="U12" s="32">
        <v>158.9</v>
      </c>
      <c r="V12" s="31"/>
      <c r="W12" s="31"/>
      <c r="X12" s="31"/>
      <c r="Y12" s="32">
        <v>158.9</v>
      </c>
      <c r="Z12" s="31"/>
      <c r="AA12" s="31"/>
      <c r="AB12" s="31"/>
      <c r="AC12" s="31"/>
      <c r="AD12" s="31"/>
      <c r="AE12" s="31"/>
      <c r="AF12" s="32"/>
      <c r="AG12" s="32"/>
      <c r="AH12" s="31"/>
      <c r="AI12" s="31"/>
    </row>
    <row r="13" spans="1:35" s="24" customFormat="1" ht="23.45" customHeight="1" thickBot="1" x14ac:dyDescent="0.3">
      <c r="A13" s="120" t="s">
        <v>48</v>
      </c>
      <c r="B13" s="34" t="s">
        <v>49</v>
      </c>
      <c r="C13" s="35" t="s">
        <v>39</v>
      </c>
      <c r="D13" s="36">
        <f t="shared" si="1"/>
        <v>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s="24" customFormat="1" ht="15" customHeight="1" x14ac:dyDescent="0.25">
      <c r="A14" s="138" t="s">
        <v>50</v>
      </c>
      <c r="B14" s="140" t="s">
        <v>51</v>
      </c>
      <c r="C14" s="38" t="s">
        <v>41</v>
      </c>
      <c r="D14" s="16">
        <f t="shared" si="1"/>
        <v>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35" s="24" customFormat="1" ht="15.75" thickBot="1" x14ac:dyDescent="0.3">
      <c r="A15" s="139"/>
      <c r="B15" s="141"/>
      <c r="C15" s="40" t="s">
        <v>39</v>
      </c>
      <c r="D15" s="27">
        <f t="shared" si="1"/>
        <v>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</row>
    <row r="16" spans="1:35" s="24" customFormat="1" ht="15" hidden="1" customHeight="1" x14ac:dyDescent="0.25">
      <c r="A16" s="148" t="s">
        <v>52</v>
      </c>
      <c r="B16" s="149" t="s">
        <v>53</v>
      </c>
      <c r="C16" s="26" t="s">
        <v>54</v>
      </c>
      <c r="D16" s="27">
        <f t="shared" si="1"/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</row>
    <row r="17" spans="1:35" s="24" customFormat="1" ht="15" hidden="1" customHeight="1" x14ac:dyDescent="0.25">
      <c r="A17" s="139"/>
      <c r="B17" s="150"/>
      <c r="C17" s="26" t="s">
        <v>39</v>
      </c>
      <c r="D17" s="27">
        <f t="shared" si="1"/>
        <v>0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 s="24" customFormat="1" ht="15" hidden="1" customHeight="1" x14ac:dyDescent="0.25">
      <c r="A18" s="148" t="s">
        <v>55</v>
      </c>
      <c r="B18" s="151" t="s">
        <v>56</v>
      </c>
      <c r="C18" s="26" t="s">
        <v>57</v>
      </c>
      <c r="D18" s="27">
        <f t="shared" si="1"/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35" s="24" customFormat="1" ht="18.600000000000001" hidden="1" customHeight="1" x14ac:dyDescent="0.25">
      <c r="A19" s="139"/>
      <c r="B19" s="152"/>
      <c r="C19" s="26" t="s">
        <v>39</v>
      </c>
      <c r="D19" s="27">
        <f t="shared" si="1"/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 s="24" customFormat="1" ht="15" hidden="1" customHeight="1" x14ac:dyDescent="0.25">
      <c r="A20" s="148" t="s">
        <v>58</v>
      </c>
      <c r="B20" s="151" t="s">
        <v>59</v>
      </c>
      <c r="C20" s="26" t="s">
        <v>57</v>
      </c>
      <c r="D20" s="27">
        <f t="shared" si="1"/>
        <v>0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</row>
    <row r="21" spans="1:35" s="24" customFormat="1" ht="15" hidden="1" customHeight="1" x14ac:dyDescent="0.25">
      <c r="A21" s="139"/>
      <c r="B21" s="152"/>
      <c r="C21" s="26" t="s">
        <v>39</v>
      </c>
      <c r="D21" s="27">
        <f t="shared" si="1"/>
        <v>0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</row>
    <row r="22" spans="1:35" s="24" customFormat="1" ht="15" hidden="1" customHeight="1" x14ac:dyDescent="0.25">
      <c r="A22" s="148" t="s">
        <v>60</v>
      </c>
      <c r="B22" s="149" t="s">
        <v>61</v>
      </c>
      <c r="C22" s="26" t="s">
        <v>62</v>
      </c>
      <c r="D22" s="27">
        <f t="shared" si="1"/>
        <v>0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</row>
    <row r="23" spans="1:35" s="24" customFormat="1" ht="15" hidden="1" customHeight="1" x14ac:dyDescent="0.25">
      <c r="A23" s="139"/>
      <c r="B23" s="150"/>
      <c r="C23" s="26" t="s">
        <v>39</v>
      </c>
      <c r="D23" s="27">
        <f t="shared" si="1"/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 s="24" customFormat="1" ht="22.9" hidden="1" customHeight="1" x14ac:dyDescent="0.25">
      <c r="A24" s="43" t="s">
        <v>63</v>
      </c>
      <c r="B24" s="44" t="s">
        <v>64</v>
      </c>
      <c r="C24" s="45" t="s">
        <v>39</v>
      </c>
      <c r="D24" s="27">
        <f t="shared" si="1"/>
        <v>0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 s="24" customFormat="1" ht="15" x14ac:dyDescent="0.25">
      <c r="A25" s="153" t="s">
        <v>65</v>
      </c>
      <c r="B25" s="155" t="s">
        <v>66</v>
      </c>
      <c r="C25" s="46" t="s">
        <v>67</v>
      </c>
      <c r="D25" s="27">
        <f t="shared" si="1"/>
        <v>1.7200000000000002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29">
        <v>0.1</v>
      </c>
      <c r="S25" s="29">
        <v>0.12</v>
      </c>
      <c r="T25" s="47">
        <v>0.1</v>
      </c>
      <c r="U25" s="29">
        <v>0.1</v>
      </c>
      <c r="V25" s="29">
        <v>0.1</v>
      </c>
      <c r="W25" s="28"/>
      <c r="X25" s="28"/>
      <c r="Y25" s="28"/>
      <c r="Z25" s="29">
        <v>0.6</v>
      </c>
      <c r="AA25" s="28"/>
      <c r="AB25" s="29">
        <v>0.6</v>
      </c>
      <c r="AC25" s="28"/>
      <c r="AD25" s="28"/>
      <c r="AE25" s="28"/>
      <c r="AF25" s="28"/>
      <c r="AG25" s="29"/>
      <c r="AH25" s="28"/>
      <c r="AI25" s="28"/>
    </row>
    <row r="26" spans="1:35" s="24" customFormat="1" ht="15.75" thickBot="1" x14ac:dyDescent="0.3">
      <c r="A26" s="154"/>
      <c r="B26" s="156"/>
      <c r="C26" s="48" t="s">
        <v>39</v>
      </c>
      <c r="D26" s="36">
        <f t="shared" si="1"/>
        <v>1001.4099999999999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/>
      <c r="R26" s="50">
        <v>58.22</v>
      </c>
      <c r="S26" s="50">
        <v>69.87</v>
      </c>
      <c r="T26" s="36">
        <v>58.22</v>
      </c>
      <c r="U26" s="50">
        <v>58.22</v>
      </c>
      <c r="V26" s="50">
        <v>58.22</v>
      </c>
      <c r="W26" s="49"/>
      <c r="X26" s="49"/>
      <c r="Y26" s="49"/>
      <c r="Z26" s="50">
        <v>349.33</v>
      </c>
      <c r="AA26" s="49"/>
      <c r="AB26" s="50">
        <v>349.33</v>
      </c>
      <c r="AC26" s="49"/>
      <c r="AD26" s="51"/>
      <c r="AE26" s="49"/>
      <c r="AF26" s="49"/>
      <c r="AG26" s="49"/>
      <c r="AH26" s="49"/>
      <c r="AI26" s="49"/>
    </row>
    <row r="27" spans="1:35" s="24" customFormat="1" ht="15" x14ac:dyDescent="0.25">
      <c r="A27" s="153" t="s">
        <v>68</v>
      </c>
      <c r="B27" s="155" t="s">
        <v>69</v>
      </c>
      <c r="C27" s="52" t="s">
        <v>42</v>
      </c>
      <c r="D27" s="53">
        <f t="shared" si="1"/>
        <v>0.2</v>
      </c>
      <c r="E27" s="54"/>
      <c r="F27" s="54"/>
      <c r="G27" s="54"/>
      <c r="H27" s="54"/>
      <c r="I27" s="55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6"/>
      <c r="U27" s="54"/>
      <c r="V27" s="54"/>
      <c r="W27" s="54"/>
      <c r="X27" s="54"/>
      <c r="Y27" s="54"/>
      <c r="Z27" s="55"/>
      <c r="AA27" s="54">
        <v>0.2</v>
      </c>
      <c r="AB27" s="54"/>
      <c r="AC27" s="54"/>
      <c r="AD27" s="54"/>
      <c r="AE27" s="54"/>
      <c r="AF27" s="54"/>
      <c r="AG27" s="54"/>
      <c r="AH27" s="54"/>
      <c r="AI27" s="54"/>
    </row>
    <row r="28" spans="1:35" s="24" customFormat="1" ht="15.75" thickBot="1" x14ac:dyDescent="0.3">
      <c r="A28" s="154"/>
      <c r="B28" s="156"/>
      <c r="C28" s="45" t="s">
        <v>39</v>
      </c>
      <c r="D28" s="36">
        <f t="shared" si="1"/>
        <v>42.375</v>
      </c>
      <c r="E28" s="50"/>
      <c r="F28" s="50"/>
      <c r="G28" s="50"/>
      <c r="H28" s="50"/>
      <c r="I28" s="51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36"/>
      <c r="U28" s="50"/>
      <c r="V28" s="50"/>
      <c r="W28" s="50"/>
      <c r="X28" s="50"/>
      <c r="Y28" s="50"/>
      <c r="Z28" s="51"/>
      <c r="AA28" s="50">
        <v>42.375</v>
      </c>
      <c r="AB28" s="50"/>
      <c r="AC28" s="50"/>
      <c r="AD28" s="50"/>
      <c r="AE28" s="50"/>
      <c r="AF28" s="50"/>
      <c r="AG28" s="50"/>
      <c r="AH28" s="50"/>
      <c r="AI28" s="50"/>
    </row>
    <row r="29" spans="1:35" s="24" customFormat="1" ht="15" x14ac:dyDescent="0.25">
      <c r="A29" s="153" t="s">
        <v>70</v>
      </c>
      <c r="B29" s="158" t="s">
        <v>71</v>
      </c>
      <c r="C29" s="46" t="s">
        <v>42</v>
      </c>
      <c r="D29" s="53">
        <f t="shared" si="1"/>
        <v>3.2960000000000003</v>
      </c>
      <c r="E29" s="39"/>
      <c r="F29" s="39">
        <v>0.41199999999999998</v>
      </c>
      <c r="G29" s="39"/>
      <c r="H29" s="39"/>
      <c r="I29" s="39"/>
      <c r="J29" s="39">
        <v>0.128</v>
      </c>
      <c r="K29" s="39"/>
      <c r="L29" s="39"/>
      <c r="M29" s="39">
        <v>9.1999999999999998E-2</v>
      </c>
      <c r="N29" s="39"/>
      <c r="O29" s="57"/>
      <c r="P29" s="57"/>
      <c r="Q29" s="57">
        <v>0.21</v>
      </c>
      <c r="R29" s="57"/>
      <c r="S29" s="57"/>
      <c r="T29" s="57"/>
      <c r="U29" s="57"/>
      <c r="V29" s="57"/>
      <c r="W29" s="56">
        <v>0.14199999999999999</v>
      </c>
      <c r="X29" s="57"/>
      <c r="Y29" s="39"/>
      <c r="Z29" s="56">
        <v>0.86699999999999999</v>
      </c>
      <c r="AA29" s="57"/>
      <c r="AB29" s="57">
        <v>0.33</v>
      </c>
      <c r="AC29" s="57">
        <v>0.124</v>
      </c>
      <c r="AD29" s="39">
        <v>0.19800000000000001</v>
      </c>
      <c r="AE29" s="39"/>
      <c r="AF29" s="39"/>
      <c r="AG29" s="39">
        <v>0.122</v>
      </c>
      <c r="AH29" s="39">
        <v>0.67100000000000004</v>
      </c>
      <c r="AI29" s="57"/>
    </row>
    <row r="30" spans="1:35" s="24" customFormat="1" ht="15" x14ac:dyDescent="0.25">
      <c r="A30" s="157"/>
      <c r="B30" s="159"/>
      <c r="C30" s="26" t="s">
        <v>72</v>
      </c>
      <c r="D30" s="58">
        <f t="shared" si="1"/>
        <v>21</v>
      </c>
      <c r="E30" s="41"/>
      <c r="F30" s="41">
        <v>1</v>
      </c>
      <c r="G30" s="41"/>
      <c r="H30" s="41"/>
      <c r="I30" s="41"/>
      <c r="J30" s="41">
        <v>2</v>
      </c>
      <c r="K30" s="41"/>
      <c r="L30" s="41"/>
      <c r="M30" s="41">
        <v>2</v>
      </c>
      <c r="N30" s="41"/>
      <c r="O30" s="59"/>
      <c r="P30" s="59"/>
      <c r="Q30" s="59">
        <v>3</v>
      </c>
      <c r="R30" s="59"/>
      <c r="S30" s="59"/>
      <c r="T30" s="59"/>
      <c r="U30" s="59"/>
      <c r="V30" s="59"/>
      <c r="W30" s="41">
        <v>2</v>
      </c>
      <c r="X30" s="59"/>
      <c r="Y30" s="41"/>
      <c r="Z30" s="41">
        <v>2</v>
      </c>
      <c r="AA30" s="59"/>
      <c r="AB30" s="59">
        <v>0</v>
      </c>
      <c r="AC30" s="59">
        <v>2</v>
      </c>
      <c r="AD30" s="41">
        <v>3</v>
      </c>
      <c r="AE30" s="41"/>
      <c r="AF30" s="41"/>
      <c r="AG30" s="41">
        <v>2</v>
      </c>
      <c r="AH30" s="41">
        <v>2</v>
      </c>
      <c r="AI30" s="59"/>
    </row>
    <row r="31" spans="1:35" s="24" customFormat="1" ht="15.75" thickBot="1" x14ac:dyDescent="0.3">
      <c r="A31" s="154"/>
      <c r="B31" s="160"/>
      <c r="C31" s="48" t="s">
        <v>39</v>
      </c>
      <c r="D31" s="36">
        <f t="shared" si="1"/>
        <v>3698.0059999999999</v>
      </c>
      <c r="E31" s="60"/>
      <c r="F31" s="36">
        <v>390.4</v>
      </c>
      <c r="G31" s="60"/>
      <c r="H31" s="60"/>
      <c r="I31" s="36"/>
      <c r="J31" s="36">
        <v>220.1</v>
      </c>
      <c r="K31" s="60"/>
      <c r="L31" s="36"/>
      <c r="M31" s="36">
        <v>224.3</v>
      </c>
      <c r="N31" s="36"/>
      <c r="O31" s="61"/>
      <c r="P31" s="61"/>
      <c r="Q31" s="61">
        <v>342</v>
      </c>
      <c r="R31" s="61"/>
      <c r="S31" s="61"/>
      <c r="T31" s="61"/>
      <c r="U31" s="61"/>
      <c r="V31" s="61"/>
      <c r="W31" s="36">
        <v>292</v>
      </c>
      <c r="X31" s="61"/>
      <c r="Y31" s="36"/>
      <c r="Z31" s="36">
        <v>801.5</v>
      </c>
      <c r="AA31" s="61"/>
      <c r="AB31" s="61">
        <v>304.7</v>
      </c>
      <c r="AC31" s="61">
        <v>200.1</v>
      </c>
      <c r="AD31" s="36">
        <v>273.30599999999998</v>
      </c>
      <c r="AE31" s="60"/>
      <c r="AF31" s="36"/>
      <c r="AG31" s="36">
        <v>187.1</v>
      </c>
      <c r="AH31" s="36">
        <v>462.5</v>
      </c>
      <c r="AI31" s="61"/>
    </row>
    <row r="32" spans="1:35" s="24" customFormat="1" ht="15" customHeight="1" x14ac:dyDescent="0.25">
      <c r="A32" s="153" t="s">
        <v>73</v>
      </c>
      <c r="B32" s="158" t="s">
        <v>74</v>
      </c>
      <c r="C32" s="52" t="s">
        <v>42</v>
      </c>
      <c r="D32" s="53">
        <f t="shared" si="1"/>
        <v>0</v>
      </c>
      <c r="E32" s="55"/>
      <c r="F32" s="55"/>
      <c r="G32" s="55"/>
      <c r="H32" s="55"/>
      <c r="I32" s="55"/>
      <c r="J32" s="55"/>
      <c r="K32" s="54"/>
      <c r="L32" s="55"/>
      <c r="M32" s="55"/>
      <c r="N32" s="55"/>
      <c r="O32" s="56"/>
      <c r="P32" s="54"/>
      <c r="Q32" s="54"/>
      <c r="R32" s="55"/>
      <c r="S32" s="54"/>
      <c r="T32" s="56"/>
      <c r="U32" s="54"/>
      <c r="V32" s="55"/>
      <c r="W32" s="54"/>
      <c r="X32" s="55"/>
      <c r="Y32" s="55"/>
      <c r="Z32" s="54"/>
      <c r="AA32" s="55"/>
      <c r="AB32" s="55"/>
      <c r="AC32" s="55"/>
      <c r="AD32" s="55"/>
      <c r="AE32" s="55"/>
      <c r="AF32" s="55"/>
      <c r="AG32" s="55"/>
      <c r="AH32" s="55"/>
      <c r="AI32" s="55"/>
    </row>
    <row r="33" spans="1:35" s="24" customFormat="1" ht="15.75" thickBot="1" x14ac:dyDescent="0.3">
      <c r="A33" s="154"/>
      <c r="B33" s="160"/>
      <c r="C33" s="45" t="s">
        <v>39</v>
      </c>
      <c r="D33" s="36">
        <f t="shared" si="1"/>
        <v>0</v>
      </c>
      <c r="E33" s="51"/>
      <c r="F33" s="51"/>
      <c r="G33" s="51"/>
      <c r="H33" s="51"/>
      <c r="I33" s="51"/>
      <c r="J33" s="51"/>
      <c r="K33" s="50"/>
      <c r="L33" s="51"/>
      <c r="M33" s="51"/>
      <c r="N33" s="51"/>
      <c r="O33" s="50"/>
      <c r="P33" s="50"/>
      <c r="Q33" s="50"/>
      <c r="R33" s="50"/>
      <c r="S33" s="50"/>
      <c r="T33" s="36"/>
      <c r="U33" s="50"/>
      <c r="V33" s="51"/>
      <c r="W33" s="50"/>
      <c r="X33" s="51"/>
      <c r="Y33" s="51"/>
      <c r="Z33" s="50"/>
      <c r="AA33" s="51"/>
      <c r="AB33" s="51"/>
      <c r="AC33" s="51"/>
      <c r="AD33" s="51"/>
      <c r="AE33" s="51"/>
      <c r="AF33" s="50"/>
      <c r="AG33" s="51"/>
      <c r="AH33" s="51"/>
      <c r="AI33" s="51"/>
    </row>
    <row r="34" spans="1:35" s="24" customFormat="1" ht="15" customHeight="1" x14ac:dyDescent="0.25">
      <c r="A34" s="153" t="s">
        <v>75</v>
      </c>
      <c r="B34" s="158" t="s">
        <v>76</v>
      </c>
      <c r="C34" s="46" t="s">
        <v>42</v>
      </c>
      <c r="D34" s="53">
        <f t="shared" si="1"/>
        <v>0.39300000000000013</v>
      </c>
      <c r="E34" s="55"/>
      <c r="F34" s="54">
        <v>0.02</v>
      </c>
      <c r="G34" s="55"/>
      <c r="H34" s="55"/>
      <c r="I34" s="54"/>
      <c r="J34" s="55"/>
      <c r="K34" s="54"/>
      <c r="L34" s="54"/>
      <c r="M34" s="54">
        <v>3.2000000000000001E-2</v>
      </c>
      <c r="N34" s="55"/>
      <c r="O34" s="54"/>
      <c r="P34" s="54">
        <v>2.4E-2</v>
      </c>
      <c r="Q34" s="54"/>
      <c r="R34" s="54"/>
      <c r="S34" s="54"/>
      <c r="T34" s="54"/>
      <c r="U34" s="54"/>
      <c r="V34" s="54"/>
      <c r="W34" s="54">
        <v>8.0000000000000002E-3</v>
      </c>
      <c r="X34" s="54"/>
      <c r="Y34" s="54">
        <v>1.6E-2</v>
      </c>
      <c r="Z34" s="54">
        <v>0.1</v>
      </c>
      <c r="AA34" s="55"/>
      <c r="AB34" s="54">
        <v>0.1</v>
      </c>
      <c r="AC34" s="54">
        <v>1.6E-2</v>
      </c>
      <c r="AD34" s="54"/>
      <c r="AE34" s="54"/>
      <c r="AF34" s="54">
        <v>0.02</v>
      </c>
      <c r="AG34" s="54">
        <v>2.5000000000000001E-2</v>
      </c>
      <c r="AH34" s="54">
        <v>1.6E-2</v>
      </c>
      <c r="AI34" s="54">
        <v>1.6E-2</v>
      </c>
    </row>
    <row r="35" spans="1:35" s="24" customFormat="1" ht="18" customHeight="1" thickBot="1" x14ac:dyDescent="0.3">
      <c r="A35" s="154"/>
      <c r="B35" s="160"/>
      <c r="C35" s="45" t="s">
        <v>39</v>
      </c>
      <c r="D35" s="36">
        <f t="shared" si="1"/>
        <v>734.26299999999992</v>
      </c>
      <c r="E35" s="51"/>
      <c r="F35" s="50">
        <v>37.299999999999997</v>
      </c>
      <c r="G35" s="51"/>
      <c r="H35" s="51"/>
      <c r="I35" s="50"/>
      <c r="J35" s="51"/>
      <c r="K35" s="50"/>
      <c r="L35" s="50"/>
      <c r="M35" s="50">
        <v>59.8</v>
      </c>
      <c r="N35" s="51"/>
      <c r="O35" s="50"/>
      <c r="P35" s="50">
        <v>44.863</v>
      </c>
      <c r="Q35" s="50"/>
      <c r="R35" s="50"/>
      <c r="S35" s="50"/>
      <c r="T35" s="50"/>
      <c r="U35" s="50"/>
      <c r="V35" s="50"/>
      <c r="W35" s="50">
        <v>14.9</v>
      </c>
      <c r="X35" s="29"/>
      <c r="Y35" s="50">
        <v>29.9</v>
      </c>
      <c r="Z35" s="50">
        <v>186.9</v>
      </c>
      <c r="AA35" s="51"/>
      <c r="AB35" s="50">
        <v>186.9</v>
      </c>
      <c r="AC35" s="50">
        <v>29.9</v>
      </c>
      <c r="AD35" s="50"/>
      <c r="AE35" s="50"/>
      <c r="AF35" s="50">
        <v>37.299999999999997</v>
      </c>
      <c r="AG35" s="50">
        <v>46.7</v>
      </c>
      <c r="AH35" s="50">
        <v>29.9</v>
      </c>
      <c r="AI35" s="50">
        <v>29.9</v>
      </c>
    </row>
    <row r="36" spans="1:35" s="24" customFormat="1" ht="15" x14ac:dyDescent="0.25">
      <c r="A36" s="153" t="s">
        <v>77</v>
      </c>
      <c r="B36" s="155" t="s">
        <v>78</v>
      </c>
      <c r="C36" s="46" t="s">
        <v>62</v>
      </c>
      <c r="D36" s="16">
        <f t="shared" si="1"/>
        <v>0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55"/>
      <c r="P36" s="55"/>
      <c r="Q36" s="42"/>
      <c r="R36" s="42"/>
      <c r="S36" s="42"/>
      <c r="T36" s="42"/>
      <c r="U36" s="42"/>
      <c r="V36" s="42"/>
      <c r="W36" s="62"/>
      <c r="X36" s="42"/>
      <c r="Y36" s="42"/>
      <c r="Z36" s="62"/>
      <c r="AA36" s="62"/>
      <c r="AB36" s="62"/>
      <c r="AC36" s="62"/>
      <c r="AD36" s="62"/>
      <c r="AE36" s="62"/>
      <c r="AF36" s="62"/>
      <c r="AG36" s="62"/>
      <c r="AH36" s="62"/>
      <c r="AI36" s="62"/>
    </row>
    <row r="37" spans="1:35" s="24" customFormat="1" ht="15.75" thickBot="1" x14ac:dyDescent="0.3">
      <c r="A37" s="154"/>
      <c r="B37" s="156"/>
      <c r="C37" s="48" t="s">
        <v>39</v>
      </c>
      <c r="D37" s="36">
        <f t="shared" si="1"/>
        <v>0</v>
      </c>
      <c r="E37" s="51"/>
      <c r="F37" s="51"/>
      <c r="G37" s="51"/>
      <c r="H37" s="51"/>
      <c r="I37" s="50"/>
      <c r="J37" s="50"/>
      <c r="K37" s="51"/>
      <c r="L37" s="50"/>
      <c r="M37" s="50"/>
      <c r="N37" s="50"/>
      <c r="O37" s="50"/>
      <c r="P37" s="50"/>
      <c r="Q37" s="51"/>
      <c r="R37" s="51"/>
      <c r="S37" s="51"/>
      <c r="T37" s="51"/>
      <c r="U37" s="51"/>
      <c r="V37" s="51"/>
      <c r="W37" s="50"/>
      <c r="X37" s="50"/>
      <c r="Y37" s="51"/>
      <c r="Z37" s="51"/>
      <c r="AA37" s="50"/>
      <c r="AB37" s="50"/>
      <c r="AC37" s="50"/>
      <c r="AD37" s="50"/>
      <c r="AE37" s="50"/>
      <c r="AF37" s="50"/>
      <c r="AG37" s="51"/>
      <c r="AH37" s="51"/>
      <c r="AI37" s="51"/>
    </row>
    <row r="38" spans="1:35" s="24" customFormat="1" ht="15" x14ac:dyDescent="0.25">
      <c r="A38" s="153" t="s">
        <v>79</v>
      </c>
      <c r="B38" s="161" t="s">
        <v>80</v>
      </c>
      <c r="C38" s="52" t="s">
        <v>62</v>
      </c>
      <c r="D38" s="16">
        <f t="shared" si="1"/>
        <v>0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1:35" s="24" customFormat="1" ht="15.75" thickBot="1" x14ac:dyDescent="0.3">
      <c r="A39" s="154"/>
      <c r="B39" s="162"/>
      <c r="C39" s="45" t="s">
        <v>39</v>
      </c>
      <c r="D39" s="36">
        <f t="shared" si="1"/>
        <v>0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</row>
    <row r="40" spans="1:35" s="65" customFormat="1" ht="15" x14ac:dyDescent="0.25">
      <c r="A40" s="131" t="s">
        <v>81</v>
      </c>
      <c r="B40" s="155" t="s">
        <v>82</v>
      </c>
      <c r="C40" s="64" t="s">
        <v>67</v>
      </c>
      <c r="D40" s="53">
        <f t="shared" si="1"/>
        <v>3.5000000000000003E-2</v>
      </c>
      <c r="E40" s="54"/>
      <c r="F40" s="54"/>
      <c r="G40" s="54"/>
      <c r="H40" s="54">
        <v>3.5000000000000003E-2</v>
      </c>
      <c r="I40" s="62"/>
      <c r="J40" s="62"/>
      <c r="K40" s="62"/>
      <c r="L40" s="62"/>
      <c r="M40" s="62"/>
      <c r="N40" s="62"/>
      <c r="O40" s="62"/>
      <c r="P40" s="54"/>
      <c r="Q40" s="62"/>
      <c r="R40" s="62"/>
      <c r="S40" s="62"/>
      <c r="T40" s="54"/>
      <c r="U40" s="62"/>
      <c r="V40" s="62"/>
      <c r="W40" s="54"/>
      <c r="X40" s="62"/>
      <c r="Y40" s="62"/>
      <c r="Z40" s="62"/>
      <c r="AA40" s="62"/>
      <c r="AB40" s="62"/>
      <c r="AC40" s="62"/>
      <c r="AD40" s="54"/>
      <c r="AE40" s="62"/>
      <c r="AF40" s="62"/>
      <c r="AG40" s="62"/>
      <c r="AH40" s="54"/>
      <c r="AI40" s="62"/>
    </row>
    <row r="41" spans="1:35" s="65" customFormat="1" ht="15.75" thickBot="1" x14ac:dyDescent="0.3">
      <c r="A41" s="163"/>
      <c r="B41" s="156"/>
      <c r="C41" s="66" t="s">
        <v>39</v>
      </c>
      <c r="D41" s="36">
        <f t="shared" si="1"/>
        <v>44.7</v>
      </c>
      <c r="E41" s="50"/>
      <c r="F41" s="50"/>
      <c r="G41" s="50"/>
      <c r="H41" s="50">
        <v>44.7</v>
      </c>
      <c r="I41" s="50"/>
      <c r="J41" s="51"/>
      <c r="K41" s="50"/>
      <c r="L41" s="51"/>
      <c r="M41" s="51"/>
      <c r="N41" s="51"/>
      <c r="O41" s="51"/>
      <c r="P41" s="50"/>
      <c r="Q41" s="51"/>
      <c r="R41" s="51"/>
      <c r="S41" s="50"/>
      <c r="T41" s="50"/>
      <c r="U41" s="51"/>
      <c r="V41" s="51"/>
      <c r="W41" s="50"/>
      <c r="X41" s="51"/>
      <c r="Y41" s="50"/>
      <c r="Z41" s="50"/>
      <c r="AA41" s="51"/>
      <c r="AB41" s="51"/>
      <c r="AC41" s="51"/>
      <c r="AD41" s="50"/>
      <c r="AE41" s="51"/>
      <c r="AF41" s="50"/>
      <c r="AG41" s="51"/>
      <c r="AH41" s="50"/>
      <c r="AI41" s="50"/>
    </row>
    <row r="42" spans="1:35" s="24" customFormat="1" ht="15" x14ac:dyDescent="0.25">
      <c r="A42" s="153" t="s">
        <v>83</v>
      </c>
      <c r="B42" s="164" t="s">
        <v>84</v>
      </c>
      <c r="C42" s="52" t="s">
        <v>62</v>
      </c>
      <c r="D42" s="67">
        <f>E42+F42+G42+H42+I42+J42+K42+L42+M42+N42+O42+P42+Q42+R42+S42+T42+U42+V42+W42+X42+Y42+Z42+AA42+AB42+AC42+AD42+AE42+AF42+AG42+AH42+AI42</f>
        <v>165</v>
      </c>
      <c r="E42" s="39">
        <v>0</v>
      </c>
      <c r="F42" s="68">
        <v>4</v>
      </c>
      <c r="G42" s="39">
        <v>1</v>
      </c>
      <c r="H42" s="39">
        <v>1</v>
      </c>
      <c r="I42" s="39">
        <v>1</v>
      </c>
      <c r="J42" s="39">
        <v>4</v>
      </c>
      <c r="K42" s="39">
        <v>3</v>
      </c>
      <c r="L42" s="39">
        <v>1</v>
      </c>
      <c r="M42" s="39">
        <v>4</v>
      </c>
      <c r="N42" s="39">
        <v>2</v>
      </c>
      <c r="O42" s="39">
        <v>2</v>
      </c>
      <c r="P42" s="39">
        <v>3</v>
      </c>
      <c r="Q42" s="39">
        <v>3</v>
      </c>
      <c r="R42" s="39">
        <v>3</v>
      </c>
      <c r="S42" s="39">
        <v>2</v>
      </c>
      <c r="T42" s="39">
        <v>3</v>
      </c>
      <c r="U42" s="39">
        <v>2</v>
      </c>
      <c r="V42" s="39">
        <v>2</v>
      </c>
      <c r="W42" s="39">
        <v>2</v>
      </c>
      <c r="X42" s="39">
        <v>2</v>
      </c>
      <c r="Y42" s="39">
        <v>1</v>
      </c>
      <c r="Z42" s="39">
        <v>48</v>
      </c>
      <c r="AA42" s="39">
        <v>2</v>
      </c>
      <c r="AB42" s="39">
        <v>48</v>
      </c>
      <c r="AC42" s="39">
        <v>2</v>
      </c>
      <c r="AD42" s="39">
        <v>7</v>
      </c>
      <c r="AE42" s="39">
        <v>1</v>
      </c>
      <c r="AF42" s="39">
        <v>2</v>
      </c>
      <c r="AG42" s="39">
        <v>5</v>
      </c>
      <c r="AH42" s="39">
        <v>2</v>
      </c>
      <c r="AI42" s="39">
        <v>2</v>
      </c>
    </row>
    <row r="43" spans="1:35" s="24" customFormat="1" ht="15" x14ac:dyDescent="0.25">
      <c r="A43" s="143"/>
      <c r="B43" s="165"/>
      <c r="C43" s="48" t="s">
        <v>39</v>
      </c>
      <c r="D43" s="47">
        <f>E43+F43+G43+H43+I43+J43+K43+L43+M43+N43+O43+P43+Q43+R43+S43+T43+U43+V43+W43+X43+Y43+Z43+AA43+AB43+AC43+AD43+AE43+AF43+AG43+AH43+AI43</f>
        <v>302.44599999999997</v>
      </c>
      <c r="E43" s="29">
        <v>0</v>
      </c>
      <c r="F43" s="69">
        <v>5.2949999999999999</v>
      </c>
      <c r="G43" s="29">
        <v>1.3240000000000001</v>
      </c>
      <c r="H43" s="29">
        <v>1.3240000000000001</v>
      </c>
      <c r="I43" s="29">
        <v>1.3240000000000001</v>
      </c>
      <c r="J43" s="29">
        <v>5.2949999999999999</v>
      </c>
      <c r="K43" s="29">
        <v>3.9710000000000001</v>
      </c>
      <c r="L43" s="29">
        <v>1.3240000000000001</v>
      </c>
      <c r="M43" s="29">
        <v>5.2949999999999999</v>
      </c>
      <c r="N43" s="29">
        <v>2.6469999999999998</v>
      </c>
      <c r="O43" s="29">
        <v>2.6469999999999998</v>
      </c>
      <c r="P43" s="29">
        <v>3.9710000000000001</v>
      </c>
      <c r="Q43" s="29">
        <v>3.9710000000000001</v>
      </c>
      <c r="R43" s="29">
        <v>3.9710000000000001</v>
      </c>
      <c r="S43" s="29">
        <v>2.6469999999999998</v>
      </c>
      <c r="T43" s="29">
        <v>3.9710000000000001</v>
      </c>
      <c r="U43" s="29">
        <v>2.6469999999999998</v>
      </c>
      <c r="V43" s="29">
        <v>2.6469999999999998</v>
      </c>
      <c r="W43" s="29">
        <v>2.6469999999999998</v>
      </c>
      <c r="X43" s="29">
        <v>2.6469999999999998</v>
      </c>
      <c r="Y43" s="29">
        <v>1.325</v>
      </c>
      <c r="Z43" s="29">
        <v>105.556</v>
      </c>
      <c r="AA43" s="29">
        <v>2.6469999999999998</v>
      </c>
      <c r="AB43" s="29">
        <v>105.556</v>
      </c>
      <c r="AC43" s="29">
        <v>2.6469999999999998</v>
      </c>
      <c r="AD43" s="29">
        <v>9.266</v>
      </c>
      <c r="AE43" s="29">
        <v>1.325</v>
      </c>
      <c r="AF43" s="29">
        <v>2.6469999999999998</v>
      </c>
      <c r="AG43" s="29">
        <v>6.6180000000000003</v>
      </c>
      <c r="AH43" s="29">
        <v>2.6469999999999998</v>
      </c>
      <c r="AI43" s="29">
        <v>2.6469999999999998</v>
      </c>
    </row>
    <row r="44" spans="1:35" s="24" customFormat="1" ht="15" x14ac:dyDescent="0.25">
      <c r="A44" s="134" t="s">
        <v>85</v>
      </c>
      <c r="B44" s="166" t="s">
        <v>86</v>
      </c>
      <c r="C44" s="26" t="s">
        <v>62</v>
      </c>
      <c r="D44" s="16">
        <f t="shared" si="1"/>
        <v>20</v>
      </c>
      <c r="E44" s="41"/>
      <c r="F44" s="41">
        <v>4</v>
      </c>
      <c r="G44" s="41"/>
      <c r="H44" s="41"/>
      <c r="I44" s="41">
        <v>2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>
        <v>5</v>
      </c>
      <c r="AC44" s="41"/>
      <c r="AD44" s="41"/>
      <c r="AE44" s="41"/>
      <c r="AF44" s="41">
        <v>4</v>
      </c>
      <c r="AG44" s="41">
        <v>5</v>
      </c>
      <c r="AH44" s="41"/>
      <c r="AI44" s="41"/>
    </row>
    <row r="45" spans="1:35" s="24" customFormat="1" ht="15" x14ac:dyDescent="0.25">
      <c r="A45" s="135"/>
      <c r="B45" s="165"/>
      <c r="C45" s="26" t="s">
        <v>39</v>
      </c>
      <c r="D45" s="27">
        <f t="shared" si="1"/>
        <v>365</v>
      </c>
      <c r="E45" s="28"/>
      <c r="F45" s="29">
        <v>80</v>
      </c>
      <c r="G45" s="28"/>
      <c r="H45" s="28"/>
      <c r="I45" s="29">
        <v>30</v>
      </c>
      <c r="J45" s="29"/>
      <c r="K45" s="29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9"/>
      <c r="W45" s="28"/>
      <c r="X45" s="28"/>
      <c r="Y45" s="28"/>
      <c r="Z45" s="29"/>
      <c r="AA45" s="28"/>
      <c r="AB45" s="29">
        <v>100</v>
      </c>
      <c r="AC45" s="28"/>
      <c r="AD45" s="28"/>
      <c r="AE45" s="29"/>
      <c r="AF45" s="29">
        <v>80</v>
      </c>
      <c r="AG45" s="29">
        <v>75</v>
      </c>
      <c r="AH45" s="28"/>
      <c r="AI45" s="29"/>
    </row>
    <row r="46" spans="1:35" s="71" customFormat="1" ht="15.75" customHeight="1" x14ac:dyDescent="0.25">
      <c r="A46" s="134" t="s">
        <v>87</v>
      </c>
      <c r="B46" s="166" t="s">
        <v>88</v>
      </c>
      <c r="C46" s="26" t="s">
        <v>62</v>
      </c>
      <c r="D46" s="58">
        <f t="shared" si="1"/>
        <v>61</v>
      </c>
      <c r="E46" s="41"/>
      <c r="F46" s="41"/>
      <c r="G46" s="41"/>
      <c r="H46" s="41"/>
      <c r="I46" s="70">
        <v>3</v>
      </c>
      <c r="J46" s="41"/>
      <c r="K46" s="41"/>
      <c r="L46" s="70">
        <v>4</v>
      </c>
      <c r="M46" s="70">
        <v>6</v>
      </c>
      <c r="N46" s="41"/>
      <c r="O46" s="41"/>
      <c r="P46" s="70">
        <v>16</v>
      </c>
      <c r="Q46" s="70">
        <v>12</v>
      </c>
      <c r="R46" s="70">
        <v>4</v>
      </c>
      <c r="S46" s="70">
        <v>4</v>
      </c>
      <c r="T46" s="70">
        <v>4</v>
      </c>
      <c r="U46" s="70">
        <v>4</v>
      </c>
      <c r="V46" s="70">
        <v>4</v>
      </c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</row>
    <row r="47" spans="1:35" s="71" customFormat="1" ht="17.25" customHeight="1" x14ac:dyDescent="0.25">
      <c r="A47" s="135"/>
      <c r="B47" s="165"/>
      <c r="C47" s="26" t="s">
        <v>39</v>
      </c>
      <c r="D47" s="27">
        <f t="shared" si="1"/>
        <v>1250.8349999999998</v>
      </c>
      <c r="E47" s="29"/>
      <c r="F47" s="29"/>
      <c r="G47" s="29"/>
      <c r="H47" s="29"/>
      <c r="I47" s="72">
        <v>61.37</v>
      </c>
      <c r="J47" s="28"/>
      <c r="K47" s="29"/>
      <c r="L47" s="72">
        <v>81.93</v>
      </c>
      <c r="M47" s="72">
        <v>122.745</v>
      </c>
      <c r="N47" s="29"/>
      <c r="O47" s="29"/>
      <c r="P47" s="72">
        <v>330.15</v>
      </c>
      <c r="Q47" s="72">
        <v>245.49</v>
      </c>
      <c r="R47" s="72">
        <v>81.83</v>
      </c>
      <c r="S47" s="72">
        <v>81.83</v>
      </c>
      <c r="T47" s="72">
        <v>81.83</v>
      </c>
      <c r="U47" s="72">
        <v>81.83</v>
      </c>
      <c r="V47" s="72">
        <v>81.83</v>
      </c>
      <c r="W47" s="28"/>
      <c r="X47" s="29"/>
      <c r="Y47" s="29"/>
      <c r="Z47" s="28"/>
      <c r="AA47" s="29"/>
      <c r="AB47" s="29"/>
      <c r="AC47" s="29"/>
      <c r="AD47" s="29"/>
      <c r="AE47" s="29"/>
      <c r="AF47" s="29"/>
      <c r="AG47" s="28"/>
      <c r="AH47" s="28"/>
      <c r="AI47" s="28"/>
    </row>
    <row r="48" spans="1:35" s="71" customFormat="1" ht="15" customHeight="1" x14ac:dyDescent="0.25">
      <c r="A48" s="134" t="s">
        <v>89</v>
      </c>
      <c r="B48" s="167" t="s">
        <v>90</v>
      </c>
      <c r="C48" s="26" t="s">
        <v>42</v>
      </c>
      <c r="D48" s="27">
        <f t="shared" si="1"/>
        <v>0.32400000000000007</v>
      </c>
      <c r="E48" s="42"/>
      <c r="F48" s="42"/>
      <c r="G48" s="42"/>
      <c r="H48" s="42"/>
      <c r="I48" s="42">
        <v>1.7999999999999999E-2</v>
      </c>
      <c r="J48" s="29">
        <v>1.7999999999999999E-2</v>
      </c>
      <c r="K48" s="42"/>
      <c r="L48" s="42"/>
      <c r="M48" s="42"/>
      <c r="N48" s="42"/>
      <c r="O48" s="42"/>
      <c r="P48" s="42"/>
      <c r="Q48" s="42">
        <v>2.4E-2</v>
      </c>
      <c r="R48" s="29">
        <v>0.02</v>
      </c>
      <c r="S48" s="29">
        <v>0.02</v>
      </c>
      <c r="T48" s="29">
        <v>0.02</v>
      </c>
      <c r="U48" s="29">
        <v>0.02</v>
      </c>
      <c r="V48" s="29">
        <v>0.02</v>
      </c>
      <c r="W48" s="42"/>
      <c r="X48" s="42"/>
      <c r="Y48" s="42"/>
      <c r="Z48" s="42">
        <v>0.108</v>
      </c>
      <c r="AA48" s="42"/>
      <c r="AB48" s="42"/>
      <c r="AC48" s="42">
        <v>2.5999999999999999E-2</v>
      </c>
      <c r="AD48" s="42"/>
      <c r="AE48" s="42"/>
      <c r="AF48" s="29">
        <v>0.03</v>
      </c>
      <c r="AG48" s="42"/>
      <c r="AH48" s="42"/>
      <c r="AI48" s="42"/>
    </row>
    <row r="49" spans="1:35" s="71" customFormat="1" ht="21.6" customHeight="1" x14ac:dyDescent="0.25">
      <c r="A49" s="135"/>
      <c r="B49" s="168"/>
      <c r="C49" s="26" t="s">
        <v>39</v>
      </c>
      <c r="D49" s="27">
        <f t="shared" si="1"/>
        <v>256.15000000000003</v>
      </c>
      <c r="E49" s="29"/>
      <c r="F49" s="29"/>
      <c r="G49" s="29"/>
      <c r="H49" s="29"/>
      <c r="I49" s="29">
        <v>30</v>
      </c>
      <c r="J49" s="29">
        <v>30</v>
      </c>
      <c r="K49" s="29"/>
      <c r="L49" s="28"/>
      <c r="M49" s="29"/>
      <c r="N49" s="29"/>
      <c r="O49" s="28"/>
      <c r="P49" s="28"/>
      <c r="Q49" s="29">
        <v>40</v>
      </c>
      <c r="R49" s="29">
        <v>6.4</v>
      </c>
      <c r="S49" s="29">
        <v>6.4</v>
      </c>
      <c r="T49" s="29">
        <v>6.4</v>
      </c>
      <c r="U49" s="29">
        <v>6.4</v>
      </c>
      <c r="V49" s="29">
        <v>6.4</v>
      </c>
      <c r="W49" s="28"/>
      <c r="X49" s="28"/>
      <c r="Y49" s="28"/>
      <c r="Z49" s="29">
        <v>41.95</v>
      </c>
      <c r="AA49" s="29"/>
      <c r="AB49" s="29"/>
      <c r="AC49" s="29">
        <f>21+11.2</f>
        <v>32.200000000000003</v>
      </c>
      <c r="AD49" s="29"/>
      <c r="AE49" s="28"/>
      <c r="AF49" s="29">
        <v>50</v>
      </c>
      <c r="AG49" s="29"/>
      <c r="AH49" s="28"/>
      <c r="AI49" s="29"/>
    </row>
    <row r="50" spans="1:35" s="71" customFormat="1" ht="15" x14ac:dyDescent="0.25">
      <c r="A50" s="169" t="s">
        <v>91</v>
      </c>
      <c r="B50" s="171" t="s">
        <v>92</v>
      </c>
      <c r="C50" s="73" t="s">
        <v>62</v>
      </c>
      <c r="D50" s="58">
        <f t="shared" si="1"/>
        <v>2</v>
      </c>
      <c r="E50" s="41"/>
      <c r="F50" s="41"/>
      <c r="G50" s="41"/>
      <c r="H50" s="41"/>
      <c r="I50" s="41"/>
      <c r="J50" s="41"/>
      <c r="K50" s="41">
        <v>2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</row>
    <row r="51" spans="1:35" s="71" customFormat="1" ht="15" x14ac:dyDescent="0.25">
      <c r="A51" s="170"/>
      <c r="B51" s="141"/>
      <c r="C51" s="73" t="s">
        <v>39</v>
      </c>
      <c r="D51" s="27">
        <f t="shared" si="1"/>
        <v>6.2</v>
      </c>
      <c r="E51" s="28"/>
      <c r="F51" s="28"/>
      <c r="G51" s="28"/>
      <c r="H51" s="28"/>
      <c r="I51" s="28"/>
      <c r="J51" s="28"/>
      <c r="K51" s="29">
        <v>6.2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9"/>
      <c r="AI51" s="29"/>
    </row>
    <row r="52" spans="1:35" s="71" customFormat="1" ht="15" x14ac:dyDescent="0.25">
      <c r="A52" s="134" t="s">
        <v>93</v>
      </c>
      <c r="B52" s="172" t="s">
        <v>94</v>
      </c>
      <c r="C52" s="26" t="s">
        <v>62</v>
      </c>
      <c r="D52" s="58">
        <f t="shared" si="1"/>
        <v>0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</row>
    <row r="53" spans="1:35" s="74" customFormat="1" ht="15" customHeight="1" x14ac:dyDescent="0.25">
      <c r="A53" s="135"/>
      <c r="B53" s="173"/>
      <c r="C53" s="26" t="s">
        <v>39</v>
      </c>
      <c r="D53" s="27">
        <f t="shared" si="1"/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</row>
    <row r="54" spans="1:35" s="71" customFormat="1" ht="15" customHeight="1" x14ac:dyDescent="0.25">
      <c r="A54" s="134" t="s">
        <v>95</v>
      </c>
      <c r="B54" s="166" t="s">
        <v>96</v>
      </c>
      <c r="C54" s="26" t="s">
        <v>97</v>
      </c>
      <c r="D54" s="27">
        <f t="shared" si="1"/>
        <v>0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</row>
    <row r="55" spans="1:35" s="71" customFormat="1" ht="18.600000000000001" customHeight="1" x14ac:dyDescent="0.25">
      <c r="A55" s="135"/>
      <c r="B55" s="165"/>
      <c r="C55" s="26" t="s">
        <v>39</v>
      </c>
      <c r="D55" s="27">
        <f t="shared" si="1"/>
        <v>0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</row>
    <row r="56" spans="1:35" s="24" customFormat="1" ht="15" x14ac:dyDescent="0.25">
      <c r="A56" s="134" t="s">
        <v>98</v>
      </c>
      <c r="B56" s="166" t="s">
        <v>99</v>
      </c>
      <c r="C56" s="26" t="s">
        <v>62</v>
      </c>
      <c r="D56" s="58">
        <f t="shared" si="1"/>
        <v>0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</row>
    <row r="57" spans="1:35" s="24" customFormat="1" ht="15" x14ac:dyDescent="0.25">
      <c r="A57" s="135"/>
      <c r="B57" s="165"/>
      <c r="C57" s="26" t="s">
        <v>39</v>
      </c>
      <c r="D57" s="27">
        <f t="shared" si="1"/>
        <v>0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s="24" customFormat="1" ht="15" x14ac:dyDescent="0.25">
      <c r="A58" s="142" t="s">
        <v>100</v>
      </c>
      <c r="B58" s="166" t="s">
        <v>101</v>
      </c>
      <c r="C58" s="46" t="s">
        <v>62</v>
      </c>
      <c r="D58" s="58">
        <f t="shared" si="1"/>
        <v>0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</row>
    <row r="59" spans="1:35" s="24" customFormat="1" ht="15.75" thickBot="1" x14ac:dyDescent="0.3">
      <c r="A59" s="154"/>
      <c r="B59" s="174"/>
      <c r="C59" s="45" t="s">
        <v>39</v>
      </c>
      <c r="D59" s="36">
        <f t="shared" si="1"/>
        <v>0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</row>
    <row r="60" spans="1:35" s="24" customFormat="1" ht="15" customHeight="1" x14ac:dyDescent="0.25">
      <c r="A60" s="153" t="s">
        <v>102</v>
      </c>
      <c r="B60" s="164" t="s">
        <v>103</v>
      </c>
      <c r="C60" s="46" t="s">
        <v>104</v>
      </c>
      <c r="D60" s="53">
        <f t="shared" si="1"/>
        <v>4.7E-2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>
        <v>1.4999999999999999E-2</v>
      </c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>
        <v>3.2000000000000001E-2</v>
      </c>
      <c r="AI60" s="39"/>
    </row>
    <row r="61" spans="1:35" s="24" customFormat="1" ht="20.45" customHeight="1" x14ac:dyDescent="0.25">
      <c r="A61" s="143"/>
      <c r="B61" s="165"/>
      <c r="C61" s="48" t="s">
        <v>39</v>
      </c>
      <c r="D61" s="27">
        <f t="shared" si="1"/>
        <v>19.200000000000003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7">
        <v>6.4</v>
      </c>
      <c r="R61" s="41"/>
      <c r="S61" s="41"/>
      <c r="T61" s="41"/>
      <c r="U61" s="41"/>
      <c r="V61" s="41"/>
      <c r="W61" s="41"/>
      <c r="X61" s="41"/>
      <c r="Y61" s="41"/>
      <c r="Z61" s="47"/>
      <c r="AA61" s="41"/>
      <c r="AB61" s="41"/>
      <c r="AC61" s="41"/>
      <c r="AD61" s="41"/>
      <c r="AE61" s="41"/>
      <c r="AF61" s="41"/>
      <c r="AG61" s="41"/>
      <c r="AH61" s="47">
        <v>12.8</v>
      </c>
      <c r="AI61" s="41"/>
    </row>
    <row r="62" spans="1:35" s="24" customFormat="1" ht="15" customHeight="1" x14ac:dyDescent="0.25">
      <c r="A62" s="134" t="s">
        <v>105</v>
      </c>
      <c r="B62" s="166" t="s">
        <v>106</v>
      </c>
      <c r="C62" s="26" t="s">
        <v>97</v>
      </c>
      <c r="D62" s="27">
        <f t="shared" si="1"/>
        <v>6.5000000000000002E-2</v>
      </c>
      <c r="E62" s="41">
        <v>1.4999999999999999E-2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7"/>
      <c r="R62" s="47">
        <v>0.05</v>
      </c>
      <c r="S62" s="47"/>
      <c r="T62" s="47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</row>
    <row r="63" spans="1:35" s="24" customFormat="1" ht="19.149999999999999" customHeight="1" thickBot="1" x14ac:dyDescent="0.3">
      <c r="A63" s="175"/>
      <c r="B63" s="174"/>
      <c r="C63" s="45" t="s">
        <v>39</v>
      </c>
      <c r="D63" s="36">
        <f t="shared" si="1"/>
        <v>113.75</v>
      </c>
      <c r="E63" s="36">
        <v>26.25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36"/>
      <c r="Q63" s="36"/>
      <c r="R63" s="36">
        <v>87.5</v>
      </c>
      <c r="S63" s="36"/>
      <c r="T63" s="36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</row>
    <row r="64" spans="1:35" s="24" customFormat="1" ht="19.149999999999999" customHeight="1" thickBot="1" x14ac:dyDescent="0.3">
      <c r="A64" s="76"/>
      <c r="B64" s="164" t="s">
        <v>107</v>
      </c>
      <c r="C64" s="46" t="s">
        <v>62</v>
      </c>
      <c r="D64" s="16">
        <f t="shared" si="1"/>
        <v>44</v>
      </c>
      <c r="E64" s="67"/>
      <c r="F64" s="67">
        <v>6</v>
      </c>
      <c r="G64" s="67"/>
      <c r="H64" s="67"/>
      <c r="I64" s="67"/>
      <c r="J64" s="67"/>
      <c r="K64" s="67"/>
      <c r="L64" s="67"/>
      <c r="M64" s="67">
        <v>6</v>
      </c>
      <c r="N64" s="67"/>
      <c r="O64" s="67"/>
      <c r="P64" s="56"/>
      <c r="Q64" s="67">
        <v>12</v>
      </c>
      <c r="R64" s="56"/>
      <c r="S64" s="56"/>
      <c r="T64" s="56"/>
      <c r="U64" s="67"/>
      <c r="V64" s="67"/>
      <c r="W64" s="67"/>
      <c r="X64" s="67"/>
      <c r="Y64" s="67"/>
      <c r="Z64" s="67"/>
      <c r="AA64" s="67"/>
      <c r="AB64" s="67"/>
      <c r="AC64" s="67"/>
      <c r="AD64" s="67">
        <v>12</v>
      </c>
      <c r="AE64" s="67"/>
      <c r="AF64" s="67"/>
      <c r="AG64" s="67">
        <v>8</v>
      </c>
      <c r="AH64" s="67"/>
      <c r="AI64" s="67"/>
    </row>
    <row r="65" spans="1:35" s="24" customFormat="1" ht="19.149999999999999" customHeight="1" thickBot="1" x14ac:dyDescent="0.3">
      <c r="A65" s="76"/>
      <c r="B65" s="174"/>
      <c r="C65" s="48" t="s">
        <v>39</v>
      </c>
      <c r="D65" s="36">
        <f t="shared" si="1"/>
        <v>55.19</v>
      </c>
      <c r="E65" s="77"/>
      <c r="F65" s="78">
        <v>7.52</v>
      </c>
      <c r="G65" s="77"/>
      <c r="H65" s="77"/>
      <c r="I65" s="77"/>
      <c r="J65" s="77"/>
      <c r="K65" s="77"/>
      <c r="L65" s="77"/>
      <c r="M65" s="78">
        <v>7.52</v>
      </c>
      <c r="N65" s="77"/>
      <c r="O65" s="77"/>
      <c r="P65" s="78"/>
      <c r="Q65" s="36">
        <v>15.05</v>
      </c>
      <c r="R65" s="36"/>
      <c r="S65" s="36"/>
      <c r="T65" s="36"/>
      <c r="U65" s="60"/>
      <c r="V65" s="60"/>
      <c r="W65" s="60"/>
      <c r="X65" s="60"/>
      <c r="Y65" s="60"/>
      <c r="Z65" s="60"/>
      <c r="AA65" s="60"/>
      <c r="AB65" s="60"/>
      <c r="AC65" s="60"/>
      <c r="AD65" s="36">
        <v>15.05</v>
      </c>
      <c r="AE65" s="60"/>
      <c r="AF65" s="36"/>
      <c r="AG65" s="36">
        <v>10.050000000000001</v>
      </c>
      <c r="AH65" s="60"/>
      <c r="AI65" s="60"/>
    </row>
    <row r="66" spans="1:35" s="24" customFormat="1" ht="20.45" customHeight="1" thickBot="1" x14ac:dyDescent="0.3">
      <c r="A66" s="79" t="s">
        <v>108</v>
      </c>
      <c r="B66" s="11" t="s">
        <v>109</v>
      </c>
      <c r="C66" s="12" t="s">
        <v>39</v>
      </c>
      <c r="D66" s="80">
        <f t="shared" si="1"/>
        <v>1187.482</v>
      </c>
      <c r="E66" s="81">
        <f t="shared" ref="E66:AI66" si="4">E68+E78+E80</f>
        <v>16.684000000000001</v>
      </c>
      <c r="F66" s="81">
        <f t="shared" si="4"/>
        <v>115.48299999999999</v>
      </c>
      <c r="G66" s="81">
        <f t="shared" si="4"/>
        <v>21.454999999999998</v>
      </c>
      <c r="H66" s="81">
        <f t="shared" si="4"/>
        <v>21.445</v>
      </c>
      <c r="I66" s="81">
        <f t="shared" si="4"/>
        <v>17.671999999999997</v>
      </c>
      <c r="J66" s="81">
        <f t="shared" si="4"/>
        <v>42.509</v>
      </c>
      <c r="K66" s="81">
        <f t="shared" si="4"/>
        <v>111.143</v>
      </c>
      <c r="L66" s="81">
        <f t="shared" si="4"/>
        <v>21.372</v>
      </c>
      <c r="M66" s="81">
        <f t="shared" si="4"/>
        <v>38.58</v>
      </c>
      <c r="N66" s="81">
        <f t="shared" si="4"/>
        <v>35.112000000000002</v>
      </c>
      <c r="O66" s="81">
        <f t="shared" si="4"/>
        <v>26.273</v>
      </c>
      <c r="P66" s="81">
        <f t="shared" si="4"/>
        <v>27.664999999999999</v>
      </c>
      <c r="Q66" s="82">
        <f t="shared" si="4"/>
        <v>51.191999999999993</v>
      </c>
      <c r="R66" s="82">
        <f t="shared" si="4"/>
        <v>28.753999999999998</v>
      </c>
      <c r="S66" s="82">
        <f t="shared" si="4"/>
        <v>28.753999999999998</v>
      </c>
      <c r="T66" s="82">
        <f t="shared" si="4"/>
        <v>43.548000000000002</v>
      </c>
      <c r="U66" s="82">
        <f t="shared" si="4"/>
        <v>27.597999999999999</v>
      </c>
      <c r="V66" s="82">
        <f t="shared" si="4"/>
        <v>24.024000000000001</v>
      </c>
      <c r="W66" s="82">
        <f t="shared" si="4"/>
        <v>33.549999999999997</v>
      </c>
      <c r="X66" s="82">
        <f t="shared" si="4"/>
        <v>21.643000000000001</v>
      </c>
      <c r="Y66" s="83">
        <f t="shared" si="4"/>
        <v>27.597999999999999</v>
      </c>
      <c r="Z66" s="83">
        <f>Z68+Z78+Z80</f>
        <v>63.347999999999999</v>
      </c>
      <c r="AA66" s="83">
        <f>AA68+AA78+AA80</f>
        <v>26.273</v>
      </c>
      <c r="AB66" s="83">
        <f>AB68+AB78+AB80</f>
        <v>63.347999999999999</v>
      </c>
      <c r="AC66" s="82">
        <f t="shared" ref="AC66" si="5">AC68+AC78+AC80</f>
        <v>28.993000000000002</v>
      </c>
      <c r="AD66" s="83">
        <f t="shared" si="4"/>
        <v>26.273</v>
      </c>
      <c r="AE66" s="83">
        <f t="shared" si="4"/>
        <v>26.273</v>
      </c>
      <c r="AF66" s="83">
        <f t="shared" si="4"/>
        <v>26.273</v>
      </c>
      <c r="AG66" s="83">
        <f t="shared" si="4"/>
        <v>26.273</v>
      </c>
      <c r="AH66" s="83">
        <f t="shared" si="4"/>
        <v>58.236999999999995</v>
      </c>
      <c r="AI66" s="83">
        <f t="shared" si="4"/>
        <v>60.137</v>
      </c>
    </row>
    <row r="67" spans="1:35" s="24" customFormat="1" ht="15" x14ac:dyDescent="0.25">
      <c r="A67" s="176" t="s">
        <v>110</v>
      </c>
      <c r="B67" s="178" t="s">
        <v>111</v>
      </c>
      <c r="C67" s="84" t="s">
        <v>67</v>
      </c>
      <c r="D67" s="85">
        <f t="shared" si="1"/>
        <v>0.27100000000000013</v>
      </c>
      <c r="E67" s="86">
        <f t="shared" ref="E67:V68" si="6">E69+E71+E73+E75</f>
        <v>5.0000000000000001E-3</v>
      </c>
      <c r="F67" s="86">
        <f t="shared" si="6"/>
        <v>0.03</v>
      </c>
      <c r="G67" s="86">
        <f t="shared" si="6"/>
        <v>5.0000000000000001E-3</v>
      </c>
      <c r="H67" s="86">
        <f t="shared" si="6"/>
        <v>5.0000000000000001E-3</v>
      </c>
      <c r="I67" s="86">
        <f t="shared" si="6"/>
        <v>4.0000000000000001E-3</v>
      </c>
      <c r="J67" s="86">
        <f t="shared" si="6"/>
        <v>6.0000000000000001E-3</v>
      </c>
      <c r="K67" s="86">
        <f t="shared" si="6"/>
        <v>0.03</v>
      </c>
      <c r="L67" s="86">
        <f t="shared" si="6"/>
        <v>7.0000000000000001E-3</v>
      </c>
      <c r="M67" s="86">
        <f t="shared" si="6"/>
        <v>9.0000000000000011E-3</v>
      </c>
      <c r="N67" s="86">
        <f t="shared" si="6"/>
        <v>6.0000000000000001E-3</v>
      </c>
      <c r="O67" s="86">
        <f t="shared" si="6"/>
        <v>6.0000000000000001E-3</v>
      </c>
      <c r="P67" s="86">
        <f t="shared" si="6"/>
        <v>7.0000000000000001E-3</v>
      </c>
      <c r="Q67" s="87">
        <f t="shared" si="6"/>
        <v>1.4E-2</v>
      </c>
      <c r="R67" s="87">
        <f t="shared" si="6"/>
        <v>8.0000000000000002E-3</v>
      </c>
      <c r="S67" s="87">
        <f t="shared" si="6"/>
        <v>8.0000000000000002E-3</v>
      </c>
      <c r="T67" s="87">
        <f t="shared" si="6"/>
        <v>8.0000000000000002E-3</v>
      </c>
      <c r="U67" s="87">
        <f t="shared" si="6"/>
        <v>7.0000000000000001E-3</v>
      </c>
      <c r="V67" s="87">
        <f t="shared" si="6"/>
        <v>7.0000000000000001E-3</v>
      </c>
      <c r="W67" s="87">
        <f>W69+W71+W73+W75</f>
        <v>7.0000000000000001E-3</v>
      </c>
      <c r="X67" s="87">
        <f t="shared" ref="X67:AI68" si="7">X69+X71+X73+X75</f>
        <v>7.0000000000000001E-3</v>
      </c>
      <c r="Y67" s="86">
        <f t="shared" si="7"/>
        <v>7.0000000000000001E-3</v>
      </c>
      <c r="Z67" s="86">
        <f t="shared" si="7"/>
        <v>6.0000000000000001E-3</v>
      </c>
      <c r="AA67" s="86">
        <f t="shared" si="7"/>
        <v>6.0000000000000001E-3</v>
      </c>
      <c r="AB67" s="86">
        <f t="shared" si="7"/>
        <v>6.0000000000000001E-3</v>
      </c>
      <c r="AC67" s="87">
        <f t="shared" si="7"/>
        <v>7.0000000000000001E-3</v>
      </c>
      <c r="AD67" s="86">
        <f t="shared" si="7"/>
        <v>6.0000000000000001E-3</v>
      </c>
      <c r="AE67" s="86">
        <f t="shared" si="7"/>
        <v>6.0000000000000001E-3</v>
      </c>
      <c r="AF67" s="86">
        <f t="shared" si="7"/>
        <v>6.0000000000000001E-3</v>
      </c>
      <c r="AG67" s="86">
        <f t="shared" si="7"/>
        <v>6.0000000000000001E-3</v>
      </c>
      <c r="AH67" s="86">
        <f t="shared" si="7"/>
        <v>1.3999999999999999E-2</v>
      </c>
      <c r="AI67" s="86">
        <f t="shared" si="7"/>
        <v>1.4999999999999999E-2</v>
      </c>
    </row>
    <row r="68" spans="1:35" s="24" customFormat="1" ht="15" x14ac:dyDescent="0.25">
      <c r="A68" s="177"/>
      <c r="B68" s="179"/>
      <c r="C68" s="20" t="s">
        <v>39</v>
      </c>
      <c r="D68" s="21">
        <f t="shared" si="1"/>
        <v>375.15100000000012</v>
      </c>
      <c r="E68" s="87">
        <f t="shared" si="6"/>
        <v>7.1589999999999998</v>
      </c>
      <c r="F68" s="87">
        <f t="shared" si="6"/>
        <v>40.732999999999997</v>
      </c>
      <c r="G68" s="87">
        <f t="shared" si="6"/>
        <v>7.1689999999999996</v>
      </c>
      <c r="H68" s="87">
        <f t="shared" si="6"/>
        <v>7.1589999999999998</v>
      </c>
      <c r="I68" s="87">
        <f t="shared" si="6"/>
        <v>5.7669999999999995</v>
      </c>
      <c r="J68" s="87">
        <f t="shared" si="6"/>
        <v>8.4130000000000003</v>
      </c>
      <c r="K68" s="87">
        <f t="shared" si="6"/>
        <v>40.732999999999997</v>
      </c>
      <c r="L68" s="87">
        <f t="shared" si="6"/>
        <v>9.4669999999999987</v>
      </c>
      <c r="M68" s="87">
        <f t="shared" si="6"/>
        <v>11.881</v>
      </c>
      <c r="N68" s="87">
        <f t="shared" si="6"/>
        <v>8.4130000000000003</v>
      </c>
      <c r="O68" s="87">
        <f t="shared" si="6"/>
        <v>8.4130000000000003</v>
      </c>
      <c r="P68" s="87">
        <f t="shared" si="6"/>
        <v>9.8049999999999997</v>
      </c>
      <c r="Q68" s="87">
        <f t="shared" si="6"/>
        <v>18.537999999999997</v>
      </c>
      <c r="R68" s="87">
        <f t="shared" si="6"/>
        <v>10.893999999999998</v>
      </c>
      <c r="S68" s="87">
        <f t="shared" si="6"/>
        <v>10.893999999999998</v>
      </c>
      <c r="T68" s="87">
        <f t="shared" si="6"/>
        <v>10.893999999999998</v>
      </c>
      <c r="U68" s="87">
        <f t="shared" si="6"/>
        <v>9.7379999999999995</v>
      </c>
      <c r="V68" s="87">
        <f t="shared" si="6"/>
        <v>9.7379999999999995</v>
      </c>
      <c r="W68" s="87">
        <f>W70+W72+W74+W76</f>
        <v>9.7379999999999995</v>
      </c>
      <c r="X68" s="87">
        <f t="shared" si="7"/>
        <v>9.7379999999999995</v>
      </c>
      <c r="Y68" s="87">
        <f t="shared" si="7"/>
        <v>9.7379999999999995</v>
      </c>
      <c r="Z68" s="87">
        <f t="shared" si="7"/>
        <v>8.581999999999999</v>
      </c>
      <c r="AA68" s="87">
        <f t="shared" si="7"/>
        <v>8.4130000000000003</v>
      </c>
      <c r="AB68" s="87">
        <f t="shared" si="7"/>
        <v>8.581999999999999</v>
      </c>
      <c r="AC68" s="87">
        <f t="shared" si="7"/>
        <v>9.7379999999999995</v>
      </c>
      <c r="AD68" s="87">
        <f t="shared" si="7"/>
        <v>8.4130000000000003</v>
      </c>
      <c r="AE68" s="87">
        <f t="shared" si="7"/>
        <v>8.4130000000000003</v>
      </c>
      <c r="AF68" s="87">
        <f t="shared" si="7"/>
        <v>8.4130000000000003</v>
      </c>
      <c r="AG68" s="87">
        <f t="shared" si="7"/>
        <v>8.4130000000000003</v>
      </c>
      <c r="AH68" s="87">
        <f t="shared" si="7"/>
        <v>19.631</v>
      </c>
      <c r="AI68" s="87">
        <f t="shared" si="7"/>
        <v>21.530999999999999</v>
      </c>
    </row>
    <row r="69" spans="1:35" ht="15" x14ac:dyDescent="0.25">
      <c r="A69" s="142" t="s">
        <v>112</v>
      </c>
      <c r="B69" s="136" t="s">
        <v>113</v>
      </c>
      <c r="C69" s="26" t="s">
        <v>114</v>
      </c>
      <c r="D69" s="27">
        <f t="shared" si="1"/>
        <v>4.2000000000000023E-2</v>
      </c>
      <c r="E69" s="29">
        <v>1E-3</v>
      </c>
      <c r="F69" s="29">
        <v>4.0000000000000001E-3</v>
      </c>
      <c r="G69" s="29">
        <v>1E-3</v>
      </c>
      <c r="H69" s="29">
        <v>1E-3</v>
      </c>
      <c r="I69" s="29">
        <v>1E-3</v>
      </c>
      <c r="J69" s="29">
        <v>1E-3</v>
      </c>
      <c r="K69" s="29">
        <v>4.0000000000000001E-3</v>
      </c>
      <c r="L69" s="29">
        <v>1E-3</v>
      </c>
      <c r="M69" s="29">
        <v>1E-3</v>
      </c>
      <c r="N69" s="29">
        <v>1E-3</v>
      </c>
      <c r="O69" s="29">
        <v>1E-3</v>
      </c>
      <c r="P69" s="29">
        <v>1E-3</v>
      </c>
      <c r="Q69" s="29">
        <v>1E-3</v>
      </c>
      <c r="R69" s="29">
        <v>1E-3</v>
      </c>
      <c r="S69" s="29">
        <v>1E-3</v>
      </c>
      <c r="T69" s="29">
        <v>1E-3</v>
      </c>
      <c r="U69" s="29">
        <v>1E-3</v>
      </c>
      <c r="V69" s="29">
        <v>1E-3</v>
      </c>
      <c r="W69" s="29">
        <v>1E-3</v>
      </c>
      <c r="X69" s="29">
        <v>1E-3</v>
      </c>
      <c r="Y69" s="29">
        <v>1E-3</v>
      </c>
      <c r="Z69" s="29">
        <v>1E-3</v>
      </c>
      <c r="AA69" s="29">
        <v>1E-3</v>
      </c>
      <c r="AB69" s="29">
        <v>1E-3</v>
      </c>
      <c r="AC69" s="29">
        <v>1E-3</v>
      </c>
      <c r="AD69" s="29">
        <v>1E-3</v>
      </c>
      <c r="AE69" s="29">
        <v>1E-3</v>
      </c>
      <c r="AF69" s="29">
        <v>1E-3</v>
      </c>
      <c r="AG69" s="29">
        <v>1E-3</v>
      </c>
      <c r="AH69" s="29">
        <v>3.0000000000000001E-3</v>
      </c>
      <c r="AI69" s="29">
        <v>4.0000000000000001E-3</v>
      </c>
    </row>
    <row r="70" spans="1:35" ht="15" x14ac:dyDescent="0.25">
      <c r="A70" s="143"/>
      <c r="B70" s="137"/>
      <c r="C70" s="26" t="s">
        <v>39</v>
      </c>
      <c r="D70" s="27">
        <f t="shared" si="1"/>
        <v>79.48</v>
      </c>
      <c r="E70" s="29">
        <v>1.89</v>
      </c>
      <c r="F70" s="29">
        <v>7.57</v>
      </c>
      <c r="G70" s="29">
        <v>1.9</v>
      </c>
      <c r="H70" s="29">
        <v>1.89</v>
      </c>
      <c r="I70" s="29">
        <v>1.89</v>
      </c>
      <c r="J70" s="29">
        <v>1.89</v>
      </c>
      <c r="K70" s="29">
        <v>7.57</v>
      </c>
      <c r="L70" s="29">
        <v>1.89</v>
      </c>
      <c r="M70" s="29">
        <v>1.89</v>
      </c>
      <c r="N70" s="29">
        <v>1.89</v>
      </c>
      <c r="O70" s="29">
        <v>1.89</v>
      </c>
      <c r="P70" s="29">
        <v>1.89</v>
      </c>
      <c r="Q70" s="29">
        <v>1.89</v>
      </c>
      <c r="R70" s="29">
        <v>1.89</v>
      </c>
      <c r="S70" s="29">
        <v>1.89</v>
      </c>
      <c r="T70" s="29">
        <v>1.89</v>
      </c>
      <c r="U70" s="29">
        <v>1.89</v>
      </c>
      <c r="V70" s="29">
        <v>1.89</v>
      </c>
      <c r="W70" s="29">
        <v>1.89</v>
      </c>
      <c r="X70" s="29">
        <v>1.89</v>
      </c>
      <c r="Y70" s="29">
        <v>1.89</v>
      </c>
      <c r="Z70" s="29">
        <v>1.89</v>
      </c>
      <c r="AA70" s="29">
        <v>1.89</v>
      </c>
      <c r="AB70" s="29">
        <v>1.89</v>
      </c>
      <c r="AC70" s="29">
        <v>1.89</v>
      </c>
      <c r="AD70" s="29">
        <v>1.89</v>
      </c>
      <c r="AE70" s="29">
        <v>1.89</v>
      </c>
      <c r="AF70" s="29">
        <v>1.89</v>
      </c>
      <c r="AG70" s="29">
        <v>1.89</v>
      </c>
      <c r="AH70" s="29">
        <v>5.7</v>
      </c>
      <c r="AI70" s="29">
        <v>7.6</v>
      </c>
    </row>
    <row r="71" spans="1:35" ht="15" x14ac:dyDescent="0.25">
      <c r="A71" s="142" t="s">
        <v>115</v>
      </c>
      <c r="B71" s="136" t="s">
        <v>116</v>
      </c>
      <c r="C71" s="26" t="s">
        <v>67</v>
      </c>
      <c r="D71" s="27">
        <f t="shared" ref="D71:D91" si="8">E71+F71+G71+H71+I71+J71+K71+L71+M71+N71+O71+P71+Q71+R71+S71+T71+U71+V71+W71+X71+Y71+Z71+AA71+AB71+AC71+AD71+AE71+AF71+AG71+AH71+AI71</f>
        <v>9.5000000000000057E-2</v>
      </c>
      <c r="E71" s="42">
        <v>1E-3</v>
      </c>
      <c r="F71" s="42">
        <v>3.0000000000000001E-3</v>
      </c>
      <c r="G71" s="42">
        <v>1E-3</v>
      </c>
      <c r="H71" s="42">
        <v>1E-3</v>
      </c>
      <c r="I71" s="42">
        <v>1E-3</v>
      </c>
      <c r="J71" s="42">
        <v>3.0000000000000001E-3</v>
      </c>
      <c r="K71" s="42">
        <v>3.0000000000000001E-3</v>
      </c>
      <c r="L71" s="42">
        <v>1E-3</v>
      </c>
      <c r="M71" s="42">
        <v>3.0000000000000001E-3</v>
      </c>
      <c r="N71" s="42">
        <v>3.0000000000000001E-3</v>
      </c>
      <c r="O71" s="42">
        <v>3.0000000000000001E-3</v>
      </c>
      <c r="P71" s="42">
        <v>3.0000000000000001E-3</v>
      </c>
      <c r="Q71" s="42">
        <v>4.0000000000000001E-3</v>
      </c>
      <c r="R71" s="42">
        <v>4.0000000000000001E-3</v>
      </c>
      <c r="S71" s="42">
        <v>4.0000000000000001E-3</v>
      </c>
      <c r="T71" s="42">
        <v>4.0000000000000001E-3</v>
      </c>
      <c r="U71" s="42">
        <v>4.0000000000000001E-3</v>
      </c>
      <c r="V71" s="42">
        <v>4.0000000000000001E-3</v>
      </c>
      <c r="W71" s="42">
        <v>4.0000000000000001E-3</v>
      </c>
      <c r="X71" s="42">
        <v>4.0000000000000001E-3</v>
      </c>
      <c r="Y71" s="42">
        <v>4.0000000000000001E-3</v>
      </c>
      <c r="Z71" s="29">
        <v>4.0000000000000001E-3</v>
      </c>
      <c r="AA71" s="42">
        <v>3.0000000000000001E-3</v>
      </c>
      <c r="AB71" s="29">
        <v>4.0000000000000001E-3</v>
      </c>
      <c r="AC71" s="42">
        <v>4.0000000000000001E-3</v>
      </c>
      <c r="AD71" s="42">
        <v>3.0000000000000001E-3</v>
      </c>
      <c r="AE71" s="42">
        <v>3.0000000000000001E-3</v>
      </c>
      <c r="AF71" s="42">
        <v>3.0000000000000001E-3</v>
      </c>
      <c r="AG71" s="42">
        <v>3.0000000000000001E-3</v>
      </c>
      <c r="AH71" s="42">
        <v>3.0000000000000001E-3</v>
      </c>
      <c r="AI71" s="42">
        <v>3.0000000000000001E-3</v>
      </c>
    </row>
    <row r="72" spans="1:35" ht="15" x14ac:dyDescent="0.25">
      <c r="A72" s="143"/>
      <c r="B72" s="137"/>
      <c r="C72" s="26" t="s">
        <v>39</v>
      </c>
      <c r="D72" s="27">
        <f t="shared" si="8"/>
        <v>125.87499999999993</v>
      </c>
      <c r="E72" s="29">
        <v>1.325</v>
      </c>
      <c r="F72" s="29">
        <v>3.9750000000000001</v>
      </c>
      <c r="G72" s="29">
        <v>1.325</v>
      </c>
      <c r="H72" s="29">
        <v>1.325</v>
      </c>
      <c r="I72" s="29">
        <v>1.325</v>
      </c>
      <c r="J72" s="29">
        <v>3.9750000000000001</v>
      </c>
      <c r="K72" s="29">
        <v>3.9750000000000001</v>
      </c>
      <c r="L72" s="29">
        <v>1.325</v>
      </c>
      <c r="M72" s="29">
        <v>3.9750000000000001</v>
      </c>
      <c r="N72" s="29">
        <v>3.9750000000000001</v>
      </c>
      <c r="O72" s="29">
        <v>3.9750000000000001</v>
      </c>
      <c r="P72" s="29">
        <v>3.9750000000000001</v>
      </c>
      <c r="Q72" s="29">
        <v>5.3</v>
      </c>
      <c r="R72" s="29">
        <v>5.3</v>
      </c>
      <c r="S72" s="29">
        <v>5.3</v>
      </c>
      <c r="T72" s="29">
        <v>5.3</v>
      </c>
      <c r="U72" s="29">
        <v>5.3</v>
      </c>
      <c r="V72" s="29">
        <v>5.3</v>
      </c>
      <c r="W72" s="29">
        <v>5.3</v>
      </c>
      <c r="X72" s="29">
        <v>5.3</v>
      </c>
      <c r="Y72" s="29">
        <v>5.3</v>
      </c>
      <c r="Z72" s="29">
        <v>5.3</v>
      </c>
      <c r="AA72" s="29">
        <v>3.9750000000000001</v>
      </c>
      <c r="AB72" s="29">
        <v>5.3</v>
      </c>
      <c r="AC72" s="29">
        <v>5.3</v>
      </c>
      <c r="AD72" s="29">
        <v>3.9750000000000001</v>
      </c>
      <c r="AE72" s="29">
        <v>3.9750000000000001</v>
      </c>
      <c r="AF72" s="29">
        <v>3.9750000000000001</v>
      </c>
      <c r="AG72" s="29">
        <v>3.9750000000000001</v>
      </c>
      <c r="AH72" s="29">
        <v>3.9750000000000001</v>
      </c>
      <c r="AI72" s="29">
        <v>3.9750000000000001</v>
      </c>
    </row>
    <row r="73" spans="1:35" ht="15" x14ac:dyDescent="0.25">
      <c r="A73" s="142" t="s">
        <v>117</v>
      </c>
      <c r="B73" s="136" t="s">
        <v>118</v>
      </c>
      <c r="C73" s="26" t="s">
        <v>67</v>
      </c>
      <c r="D73" s="27">
        <f t="shared" si="8"/>
        <v>7.1000000000000021E-2</v>
      </c>
      <c r="E73" s="29">
        <v>1E-3</v>
      </c>
      <c r="F73" s="29">
        <v>1.2E-2</v>
      </c>
      <c r="G73" s="29">
        <v>1E-3</v>
      </c>
      <c r="H73" s="29">
        <v>1E-3</v>
      </c>
      <c r="I73" s="29">
        <v>1E-3</v>
      </c>
      <c r="J73" s="29">
        <v>1E-3</v>
      </c>
      <c r="K73" s="29">
        <v>1.2E-2</v>
      </c>
      <c r="L73" s="29">
        <v>3.0000000000000001E-3</v>
      </c>
      <c r="M73" s="29">
        <v>4.0000000000000001E-3</v>
      </c>
      <c r="N73" s="29">
        <v>1E-3</v>
      </c>
      <c r="O73" s="29">
        <v>1E-3</v>
      </c>
      <c r="P73" s="29">
        <v>1E-3</v>
      </c>
      <c r="Q73" s="29">
        <v>5.0000000000000001E-3</v>
      </c>
      <c r="R73" s="29">
        <v>2E-3</v>
      </c>
      <c r="S73" s="29">
        <v>2E-3</v>
      </c>
      <c r="T73" s="29">
        <v>2E-3</v>
      </c>
      <c r="U73" s="29">
        <v>1E-3</v>
      </c>
      <c r="V73" s="29">
        <v>1E-3</v>
      </c>
      <c r="W73" s="29">
        <v>1E-3</v>
      </c>
      <c r="X73" s="29">
        <v>1E-3</v>
      </c>
      <c r="Y73" s="29">
        <v>1E-3</v>
      </c>
      <c r="Z73" s="29"/>
      <c r="AA73" s="29">
        <v>1E-3</v>
      </c>
      <c r="AB73" s="29"/>
      <c r="AC73" s="29">
        <v>1E-3</v>
      </c>
      <c r="AD73" s="29">
        <v>1E-3</v>
      </c>
      <c r="AE73" s="29">
        <v>1E-3</v>
      </c>
      <c r="AF73" s="29">
        <v>1E-3</v>
      </c>
      <c r="AG73" s="29">
        <v>1E-3</v>
      </c>
      <c r="AH73" s="29">
        <v>5.0000000000000001E-3</v>
      </c>
      <c r="AI73" s="29">
        <v>5.0000000000000001E-3</v>
      </c>
    </row>
    <row r="74" spans="1:35" ht="15" x14ac:dyDescent="0.25">
      <c r="A74" s="143"/>
      <c r="B74" s="137"/>
      <c r="C74" s="26" t="s">
        <v>39</v>
      </c>
      <c r="D74" s="27">
        <f t="shared" si="8"/>
        <v>82.100000000000009</v>
      </c>
      <c r="E74" s="29">
        <v>1.1599999999999999</v>
      </c>
      <c r="F74" s="29">
        <v>13.875999999999999</v>
      </c>
      <c r="G74" s="29">
        <v>1.1599999999999999</v>
      </c>
      <c r="H74" s="29">
        <v>1.1599999999999999</v>
      </c>
      <c r="I74" s="29">
        <v>1.1599999999999999</v>
      </c>
      <c r="J74" s="29">
        <v>1.1559999999999999</v>
      </c>
      <c r="K74" s="29">
        <v>13.875999999999999</v>
      </c>
      <c r="L74" s="29">
        <v>3.468</v>
      </c>
      <c r="M74" s="29">
        <v>4.6239999999999997</v>
      </c>
      <c r="N74" s="29">
        <v>1.1559999999999999</v>
      </c>
      <c r="O74" s="29">
        <v>1.1559999999999999</v>
      </c>
      <c r="P74" s="29">
        <v>1.1559999999999999</v>
      </c>
      <c r="Q74" s="29">
        <v>5.78</v>
      </c>
      <c r="R74" s="29">
        <v>2.3119999999999998</v>
      </c>
      <c r="S74" s="29">
        <v>2.3119999999999998</v>
      </c>
      <c r="T74" s="29">
        <v>2.3119999999999998</v>
      </c>
      <c r="U74" s="29">
        <v>1.1559999999999999</v>
      </c>
      <c r="V74" s="29">
        <v>1.1559999999999999</v>
      </c>
      <c r="W74" s="29">
        <v>1.1559999999999999</v>
      </c>
      <c r="X74" s="29">
        <v>1.1559999999999999</v>
      </c>
      <c r="Y74" s="29">
        <v>1.1559999999999999</v>
      </c>
      <c r="Z74" s="29"/>
      <c r="AA74" s="29">
        <v>1.1559999999999999</v>
      </c>
      <c r="AB74" s="29"/>
      <c r="AC74" s="29">
        <v>1.1559999999999999</v>
      </c>
      <c r="AD74" s="29">
        <v>1.1559999999999999</v>
      </c>
      <c r="AE74" s="29">
        <v>1.1559999999999999</v>
      </c>
      <c r="AF74" s="29">
        <v>1.1559999999999999</v>
      </c>
      <c r="AG74" s="29">
        <v>1.1559999999999999</v>
      </c>
      <c r="AH74" s="29">
        <v>5.78</v>
      </c>
      <c r="AI74" s="29">
        <v>5.78</v>
      </c>
    </row>
    <row r="75" spans="1:35" ht="15" x14ac:dyDescent="0.25">
      <c r="A75" s="142" t="s">
        <v>119</v>
      </c>
      <c r="B75" s="136" t="s">
        <v>120</v>
      </c>
      <c r="C75" s="26" t="s">
        <v>67</v>
      </c>
      <c r="D75" s="27">
        <f t="shared" si="8"/>
        <v>6.3000000000000028E-2</v>
      </c>
      <c r="E75" s="29">
        <v>2E-3</v>
      </c>
      <c r="F75" s="29">
        <v>1.0999999999999999E-2</v>
      </c>
      <c r="G75" s="29">
        <v>2E-3</v>
      </c>
      <c r="H75" s="29">
        <v>2E-3</v>
      </c>
      <c r="I75" s="29">
        <v>1E-3</v>
      </c>
      <c r="J75" s="29">
        <v>1E-3</v>
      </c>
      <c r="K75" s="29">
        <v>1.0999999999999999E-2</v>
      </c>
      <c r="L75" s="29">
        <v>2E-3</v>
      </c>
      <c r="M75" s="29">
        <v>1E-3</v>
      </c>
      <c r="N75" s="29">
        <v>1E-3</v>
      </c>
      <c r="O75" s="29">
        <v>1E-3</v>
      </c>
      <c r="P75" s="29">
        <v>2E-3</v>
      </c>
      <c r="Q75" s="29">
        <v>4.0000000000000001E-3</v>
      </c>
      <c r="R75" s="29">
        <v>1E-3</v>
      </c>
      <c r="S75" s="29">
        <v>1E-3</v>
      </c>
      <c r="T75" s="29">
        <v>1E-3</v>
      </c>
      <c r="U75" s="29">
        <v>1E-3</v>
      </c>
      <c r="V75" s="29">
        <v>1E-3</v>
      </c>
      <c r="W75" s="29">
        <v>1E-3</v>
      </c>
      <c r="X75" s="29">
        <v>1E-3</v>
      </c>
      <c r="Y75" s="29">
        <v>1E-3</v>
      </c>
      <c r="Z75" s="29">
        <v>1E-3</v>
      </c>
      <c r="AA75" s="29">
        <v>1E-3</v>
      </c>
      <c r="AB75" s="29">
        <v>1E-3</v>
      </c>
      <c r="AC75" s="29">
        <v>1E-3</v>
      </c>
      <c r="AD75" s="29">
        <v>1E-3</v>
      </c>
      <c r="AE75" s="29">
        <v>1E-3</v>
      </c>
      <c r="AF75" s="29">
        <v>1E-3</v>
      </c>
      <c r="AG75" s="29">
        <v>1E-3</v>
      </c>
      <c r="AH75" s="29">
        <v>3.0000000000000001E-3</v>
      </c>
      <c r="AI75" s="29">
        <v>3.0000000000000001E-3</v>
      </c>
    </row>
    <row r="76" spans="1:35" ht="15.75" customHeight="1" thickBot="1" x14ac:dyDescent="0.3">
      <c r="A76" s="154"/>
      <c r="B76" s="180"/>
      <c r="C76" s="45" t="s">
        <v>39</v>
      </c>
      <c r="D76" s="36">
        <f t="shared" si="8"/>
        <v>87.69599999999997</v>
      </c>
      <c r="E76" s="88">
        <v>2.7839999999999998</v>
      </c>
      <c r="F76" s="88">
        <v>15.311999999999999</v>
      </c>
      <c r="G76" s="88">
        <v>2.7839999999999998</v>
      </c>
      <c r="H76" s="88">
        <v>2.7839999999999998</v>
      </c>
      <c r="I76" s="88">
        <v>1.3919999999999999</v>
      </c>
      <c r="J76" s="88">
        <v>1.3919999999999999</v>
      </c>
      <c r="K76" s="88">
        <v>15.311999999999999</v>
      </c>
      <c r="L76" s="88">
        <v>2.7839999999999998</v>
      </c>
      <c r="M76" s="88">
        <v>1.3919999999999999</v>
      </c>
      <c r="N76" s="88">
        <v>1.3919999999999999</v>
      </c>
      <c r="O76" s="88">
        <v>1.3919999999999999</v>
      </c>
      <c r="P76" s="88">
        <v>2.7839999999999998</v>
      </c>
      <c r="Q76" s="88">
        <v>5.5679999999999996</v>
      </c>
      <c r="R76" s="88">
        <v>1.3919999999999999</v>
      </c>
      <c r="S76" s="88">
        <v>1.3919999999999999</v>
      </c>
      <c r="T76" s="88">
        <v>1.3919999999999999</v>
      </c>
      <c r="U76" s="88">
        <v>1.3919999999999999</v>
      </c>
      <c r="V76" s="88">
        <v>1.3919999999999999</v>
      </c>
      <c r="W76" s="88">
        <v>1.3919999999999999</v>
      </c>
      <c r="X76" s="88">
        <v>1.3919999999999999</v>
      </c>
      <c r="Y76" s="88">
        <v>1.3919999999999999</v>
      </c>
      <c r="Z76" s="88">
        <v>1.3919999999999999</v>
      </c>
      <c r="AA76" s="88">
        <v>1.3919999999999999</v>
      </c>
      <c r="AB76" s="88">
        <v>1.3919999999999999</v>
      </c>
      <c r="AC76" s="88">
        <v>1.3919999999999999</v>
      </c>
      <c r="AD76" s="88">
        <v>1.3919999999999999</v>
      </c>
      <c r="AE76" s="88">
        <v>1.3919999999999999</v>
      </c>
      <c r="AF76" s="88">
        <v>1.3919999999999999</v>
      </c>
      <c r="AG76" s="88">
        <v>1.3919999999999999</v>
      </c>
      <c r="AH76" s="88">
        <v>4.1760000000000002</v>
      </c>
      <c r="AI76" s="88">
        <v>4.1760000000000002</v>
      </c>
    </row>
    <row r="77" spans="1:35" ht="15" x14ac:dyDescent="0.25">
      <c r="A77" s="153" t="s">
        <v>121</v>
      </c>
      <c r="B77" s="161" t="s">
        <v>122</v>
      </c>
      <c r="C77" s="46" t="s">
        <v>62</v>
      </c>
      <c r="D77" s="16">
        <f t="shared" si="8"/>
        <v>26</v>
      </c>
      <c r="E77" s="39">
        <v>0</v>
      </c>
      <c r="F77" s="39">
        <v>5</v>
      </c>
      <c r="G77" s="39"/>
      <c r="H77" s="39"/>
      <c r="I77" s="39"/>
      <c r="J77" s="39">
        <v>3</v>
      </c>
      <c r="K77" s="39">
        <v>5</v>
      </c>
      <c r="L77" s="39"/>
      <c r="M77" s="39">
        <v>2</v>
      </c>
      <c r="N77" s="39">
        <v>2</v>
      </c>
      <c r="O77" s="39"/>
      <c r="P77" s="39"/>
      <c r="Q77" s="41">
        <v>2</v>
      </c>
      <c r="R77" s="41"/>
      <c r="S77" s="41"/>
      <c r="T77" s="41">
        <v>2</v>
      </c>
      <c r="U77" s="41"/>
      <c r="V77" s="41"/>
      <c r="W77" s="41"/>
      <c r="X77" s="41"/>
      <c r="Y77" s="41"/>
      <c r="Z77" s="39"/>
      <c r="AA77" s="39"/>
      <c r="AB77" s="39"/>
      <c r="AC77" s="41">
        <v>1</v>
      </c>
      <c r="AD77" s="41"/>
      <c r="AE77" s="41"/>
      <c r="AF77" s="41"/>
      <c r="AG77" s="41"/>
      <c r="AH77" s="39">
        <v>2</v>
      </c>
      <c r="AI77" s="39">
        <v>2</v>
      </c>
    </row>
    <row r="78" spans="1:35" ht="15.75" thickBot="1" x14ac:dyDescent="0.3">
      <c r="A78" s="154"/>
      <c r="B78" s="162"/>
      <c r="C78" s="48" t="s">
        <v>39</v>
      </c>
      <c r="D78" s="36">
        <f t="shared" si="8"/>
        <v>203.93500000000003</v>
      </c>
      <c r="E78" s="51">
        <v>0</v>
      </c>
      <c r="F78" s="50">
        <v>44.984999999999999</v>
      </c>
      <c r="G78" s="50"/>
      <c r="H78" s="50"/>
      <c r="I78" s="51"/>
      <c r="J78" s="50">
        <v>22.190999999999999</v>
      </c>
      <c r="K78" s="50">
        <v>40.645000000000003</v>
      </c>
      <c r="L78" s="51"/>
      <c r="M78" s="50">
        <v>14.794</v>
      </c>
      <c r="N78" s="50">
        <v>14.794</v>
      </c>
      <c r="O78" s="50"/>
      <c r="P78" s="50"/>
      <c r="Q78" s="50">
        <v>14.794</v>
      </c>
      <c r="R78" s="50"/>
      <c r="S78" s="50"/>
      <c r="T78" s="50">
        <v>14.794</v>
      </c>
      <c r="U78" s="50"/>
      <c r="V78" s="50"/>
      <c r="W78" s="50"/>
      <c r="X78" s="50"/>
      <c r="Y78" s="50"/>
      <c r="Z78" s="50"/>
      <c r="AA78" s="50"/>
      <c r="AB78" s="50"/>
      <c r="AC78" s="50">
        <v>7.35</v>
      </c>
      <c r="AD78" s="50"/>
      <c r="AE78" s="50"/>
      <c r="AF78" s="50"/>
      <c r="AG78" s="50"/>
      <c r="AH78" s="50">
        <v>14.794</v>
      </c>
      <c r="AI78" s="50">
        <v>14.794</v>
      </c>
    </row>
    <row r="79" spans="1:35" ht="15" x14ac:dyDescent="0.25">
      <c r="A79" s="153" t="s">
        <v>123</v>
      </c>
      <c r="B79" s="164" t="s">
        <v>124</v>
      </c>
      <c r="C79" s="52" t="s">
        <v>62</v>
      </c>
      <c r="D79" s="16">
        <f t="shared" si="8"/>
        <v>511</v>
      </c>
      <c r="E79" s="62">
        <v>8</v>
      </c>
      <c r="F79" s="62">
        <v>25</v>
      </c>
      <c r="G79" s="62">
        <v>12</v>
      </c>
      <c r="H79" s="62">
        <v>12</v>
      </c>
      <c r="I79" s="62">
        <v>10</v>
      </c>
      <c r="J79" s="62">
        <v>10</v>
      </c>
      <c r="K79" s="62">
        <v>25</v>
      </c>
      <c r="L79" s="62">
        <v>10</v>
      </c>
      <c r="M79" s="62">
        <v>10</v>
      </c>
      <c r="N79" s="62">
        <v>10</v>
      </c>
      <c r="O79" s="62">
        <v>15</v>
      </c>
      <c r="P79" s="62">
        <v>15</v>
      </c>
      <c r="Q79" s="62">
        <v>15</v>
      </c>
      <c r="R79" s="62">
        <v>15</v>
      </c>
      <c r="S79" s="62">
        <v>15</v>
      </c>
      <c r="T79" s="62">
        <v>15</v>
      </c>
      <c r="U79" s="62">
        <v>15</v>
      </c>
      <c r="V79" s="62">
        <v>12</v>
      </c>
      <c r="W79" s="62">
        <v>20</v>
      </c>
      <c r="X79" s="62">
        <v>10</v>
      </c>
      <c r="Y79" s="62">
        <v>15</v>
      </c>
      <c r="Z79" s="62">
        <v>46</v>
      </c>
      <c r="AA79" s="62">
        <v>15</v>
      </c>
      <c r="AB79" s="62">
        <v>46</v>
      </c>
      <c r="AC79" s="62">
        <v>10</v>
      </c>
      <c r="AD79" s="62">
        <v>15</v>
      </c>
      <c r="AE79" s="62">
        <v>15</v>
      </c>
      <c r="AF79" s="62">
        <v>15</v>
      </c>
      <c r="AG79" s="62">
        <v>15</v>
      </c>
      <c r="AH79" s="62">
        <v>20</v>
      </c>
      <c r="AI79" s="62">
        <v>20</v>
      </c>
    </row>
    <row r="80" spans="1:35" ht="15.75" thickBot="1" x14ac:dyDescent="0.3">
      <c r="A80" s="154"/>
      <c r="B80" s="174"/>
      <c r="C80" s="45" t="s">
        <v>39</v>
      </c>
      <c r="D80" s="36">
        <f t="shared" si="8"/>
        <v>608.39600000000019</v>
      </c>
      <c r="E80" s="50">
        <v>9.5250000000000004</v>
      </c>
      <c r="F80" s="50">
        <v>29.765000000000001</v>
      </c>
      <c r="G80" s="50">
        <v>14.286</v>
      </c>
      <c r="H80" s="50">
        <v>14.286</v>
      </c>
      <c r="I80" s="50">
        <v>11.904999999999999</v>
      </c>
      <c r="J80" s="50">
        <v>11.904999999999999</v>
      </c>
      <c r="K80" s="50">
        <v>29.765000000000001</v>
      </c>
      <c r="L80" s="50">
        <v>11.904999999999999</v>
      </c>
      <c r="M80" s="50">
        <v>11.904999999999999</v>
      </c>
      <c r="N80" s="50">
        <v>11.904999999999999</v>
      </c>
      <c r="O80" s="50">
        <v>17.86</v>
      </c>
      <c r="P80" s="50">
        <v>17.86</v>
      </c>
      <c r="Q80" s="50">
        <v>17.86</v>
      </c>
      <c r="R80" s="50">
        <v>17.86</v>
      </c>
      <c r="S80" s="50">
        <v>17.86</v>
      </c>
      <c r="T80" s="50">
        <v>17.86</v>
      </c>
      <c r="U80" s="50">
        <v>17.86</v>
      </c>
      <c r="V80" s="50">
        <v>14.286</v>
      </c>
      <c r="W80" s="50">
        <v>23.812000000000001</v>
      </c>
      <c r="X80" s="50">
        <v>11.904999999999999</v>
      </c>
      <c r="Y80" s="50">
        <v>17.86</v>
      </c>
      <c r="Z80" s="50">
        <v>54.765999999999998</v>
      </c>
      <c r="AA80" s="50">
        <v>17.86</v>
      </c>
      <c r="AB80" s="50">
        <v>54.765999999999998</v>
      </c>
      <c r="AC80" s="50">
        <v>11.904999999999999</v>
      </c>
      <c r="AD80" s="50">
        <v>17.86</v>
      </c>
      <c r="AE80" s="50">
        <v>17.86</v>
      </c>
      <c r="AF80" s="50">
        <v>17.86</v>
      </c>
      <c r="AG80" s="50">
        <v>17.86</v>
      </c>
      <c r="AH80" s="50">
        <v>23.812000000000001</v>
      </c>
      <c r="AI80" s="50">
        <v>23.812000000000001</v>
      </c>
    </row>
    <row r="81" spans="1:36" s="24" customFormat="1" ht="15.75" thickBot="1" x14ac:dyDescent="0.3">
      <c r="A81" s="89" t="s">
        <v>125</v>
      </c>
      <c r="B81" s="90" t="s">
        <v>126</v>
      </c>
      <c r="C81" s="91" t="s">
        <v>39</v>
      </c>
      <c r="D81" s="80">
        <f t="shared" si="8"/>
        <v>695.75600000000009</v>
      </c>
      <c r="E81" s="81">
        <f t="shared" ref="E81:AI81" si="9">E83+E85+E87</f>
        <v>8.2219999999999995</v>
      </c>
      <c r="F81" s="81">
        <f t="shared" si="9"/>
        <v>28.480999999999998</v>
      </c>
      <c r="G81" s="81">
        <f t="shared" si="9"/>
        <v>7.8359999999999994</v>
      </c>
      <c r="H81" s="81">
        <f t="shared" si="9"/>
        <v>7.8359999999999994</v>
      </c>
      <c r="I81" s="81">
        <f t="shared" si="9"/>
        <v>8.7199999999999989</v>
      </c>
      <c r="J81" s="81">
        <f t="shared" si="9"/>
        <v>32.515999999999998</v>
      </c>
      <c r="K81" s="81">
        <f t="shared" si="9"/>
        <v>26.551000000000002</v>
      </c>
      <c r="L81" s="81">
        <f t="shared" si="9"/>
        <v>11.236000000000001</v>
      </c>
      <c r="M81" s="81">
        <f t="shared" si="9"/>
        <v>7.8359999999999994</v>
      </c>
      <c r="N81" s="81">
        <f t="shared" si="9"/>
        <v>16.901</v>
      </c>
      <c r="O81" s="81">
        <f t="shared" si="9"/>
        <v>7.8359999999999994</v>
      </c>
      <c r="P81" s="81">
        <f t="shared" si="9"/>
        <v>22.567</v>
      </c>
      <c r="Q81" s="72">
        <f t="shared" si="9"/>
        <v>7.8359999999999994</v>
      </c>
      <c r="R81" s="72">
        <f t="shared" si="9"/>
        <v>13.501999999999999</v>
      </c>
      <c r="S81" s="72">
        <f t="shared" si="9"/>
        <v>21.434000000000001</v>
      </c>
      <c r="T81" s="72">
        <f t="shared" si="9"/>
        <v>37.048000000000002</v>
      </c>
      <c r="U81" s="72">
        <f t="shared" si="9"/>
        <v>13.501999999999999</v>
      </c>
      <c r="V81" s="72">
        <f t="shared" si="9"/>
        <v>37.048000000000002</v>
      </c>
      <c r="W81" s="72">
        <f t="shared" si="9"/>
        <v>21.434000000000001</v>
      </c>
      <c r="X81" s="72">
        <f t="shared" si="9"/>
        <v>7.8359999999999994</v>
      </c>
      <c r="Y81" s="72">
        <f t="shared" si="9"/>
        <v>8.9689999999999994</v>
      </c>
      <c r="Z81" s="81">
        <f>Z83+Z85+Z87</f>
        <v>81.488</v>
      </c>
      <c r="AA81" s="81">
        <f>AA83+AA85+AA87</f>
        <v>16.901</v>
      </c>
      <c r="AB81" s="81">
        <f>AB83+AB85+AB87</f>
        <v>45.228999999999999</v>
      </c>
      <c r="AC81" s="81">
        <f>AC83+AC85+AC87</f>
        <v>16.901</v>
      </c>
      <c r="AD81" s="72">
        <f t="shared" si="9"/>
        <v>21.434000000000001</v>
      </c>
      <c r="AE81" s="72">
        <f t="shared" si="9"/>
        <v>21.434000000000001</v>
      </c>
      <c r="AF81" s="72">
        <f t="shared" si="9"/>
        <v>19.166999999999998</v>
      </c>
      <c r="AG81" s="72">
        <f t="shared" si="9"/>
        <v>45.228999999999999</v>
      </c>
      <c r="AH81" s="81">
        <f t="shared" si="9"/>
        <v>51.143000000000001</v>
      </c>
      <c r="AI81" s="81">
        <f t="shared" si="9"/>
        <v>21.683</v>
      </c>
    </row>
    <row r="82" spans="1:36" s="24" customFormat="1" ht="15" x14ac:dyDescent="0.25">
      <c r="A82" s="181">
        <v>25</v>
      </c>
      <c r="B82" s="189" t="s">
        <v>127</v>
      </c>
      <c r="C82" s="92" t="s">
        <v>67</v>
      </c>
      <c r="D82" s="53">
        <f t="shared" si="8"/>
        <v>0.19800000000000012</v>
      </c>
      <c r="E82" s="54">
        <v>3.0000000000000001E-3</v>
      </c>
      <c r="F82" s="54">
        <v>7.0000000000000001E-3</v>
      </c>
      <c r="G82" s="54">
        <v>6.0000000000000001E-3</v>
      </c>
      <c r="H82" s="54">
        <v>6.0000000000000001E-3</v>
      </c>
      <c r="I82" s="54">
        <v>5.0000000000000001E-3</v>
      </c>
      <c r="J82" s="54">
        <v>5.0000000000000001E-3</v>
      </c>
      <c r="K82" s="54">
        <v>2.1999999999999999E-2</v>
      </c>
      <c r="L82" s="54">
        <v>6.0000000000000001E-3</v>
      </c>
      <c r="M82" s="54">
        <v>6.0000000000000001E-3</v>
      </c>
      <c r="N82" s="54">
        <v>6.0000000000000001E-3</v>
      </c>
      <c r="O82" s="54">
        <v>6.0000000000000001E-3</v>
      </c>
      <c r="P82" s="54">
        <v>6.0000000000000001E-3</v>
      </c>
      <c r="Q82" s="54">
        <v>6.0000000000000001E-3</v>
      </c>
      <c r="R82" s="54">
        <v>6.0000000000000001E-3</v>
      </c>
      <c r="S82" s="54">
        <v>6.0000000000000001E-3</v>
      </c>
      <c r="T82" s="54">
        <v>5.0000000000000001E-3</v>
      </c>
      <c r="U82" s="54">
        <v>6.0000000000000001E-3</v>
      </c>
      <c r="V82" s="54">
        <v>5.0000000000000001E-3</v>
      </c>
      <c r="W82" s="54">
        <v>6.0000000000000001E-3</v>
      </c>
      <c r="X82" s="54">
        <v>6.0000000000000001E-3</v>
      </c>
      <c r="Y82" s="54">
        <v>6.0000000000000001E-3</v>
      </c>
      <c r="Z82" s="54">
        <v>6.0000000000000001E-3</v>
      </c>
      <c r="AA82" s="54">
        <v>6.0000000000000001E-3</v>
      </c>
      <c r="AB82" s="54">
        <v>6.0000000000000001E-3</v>
      </c>
      <c r="AC82" s="54">
        <v>6.0000000000000001E-3</v>
      </c>
      <c r="AD82" s="54">
        <v>6.0000000000000001E-3</v>
      </c>
      <c r="AE82" s="54">
        <v>6.0000000000000001E-3</v>
      </c>
      <c r="AF82" s="54">
        <v>6.0000000000000001E-3</v>
      </c>
      <c r="AG82" s="54">
        <v>6.0000000000000001E-3</v>
      </c>
      <c r="AH82" s="54">
        <v>7.0000000000000001E-3</v>
      </c>
      <c r="AI82" s="54">
        <v>7.0000000000000001E-3</v>
      </c>
    </row>
    <row r="83" spans="1:36" s="24" customFormat="1" ht="15.75" thickBot="1" x14ac:dyDescent="0.3">
      <c r="A83" s="182"/>
      <c r="B83" s="190"/>
      <c r="C83" s="93" t="s">
        <v>39</v>
      </c>
      <c r="D83" s="36">
        <f t="shared" si="8"/>
        <v>49.302000000000007</v>
      </c>
      <c r="E83" s="49">
        <v>0.747</v>
      </c>
      <c r="F83" s="49">
        <v>1.7430000000000001</v>
      </c>
      <c r="G83" s="49">
        <v>1.494</v>
      </c>
      <c r="H83" s="49">
        <v>1.494</v>
      </c>
      <c r="I83" s="49">
        <v>1.2450000000000001</v>
      </c>
      <c r="J83" s="49">
        <v>1.2450000000000001</v>
      </c>
      <c r="K83" s="49">
        <v>5.4779999999999998</v>
      </c>
      <c r="L83" s="49">
        <v>1.494</v>
      </c>
      <c r="M83" s="49">
        <v>1.494</v>
      </c>
      <c r="N83" s="49">
        <v>1.494</v>
      </c>
      <c r="O83" s="49">
        <v>1.494</v>
      </c>
      <c r="P83" s="49">
        <v>1.494</v>
      </c>
      <c r="Q83" s="49">
        <v>1.494</v>
      </c>
      <c r="R83" s="49">
        <v>1.494</v>
      </c>
      <c r="S83" s="49">
        <v>1.494</v>
      </c>
      <c r="T83" s="49">
        <v>1.2450000000000001</v>
      </c>
      <c r="U83" s="49">
        <v>1.494</v>
      </c>
      <c r="V83" s="49">
        <v>1.2450000000000001</v>
      </c>
      <c r="W83" s="49">
        <v>1.494</v>
      </c>
      <c r="X83" s="49">
        <v>1.494</v>
      </c>
      <c r="Y83" s="49">
        <v>1.494</v>
      </c>
      <c r="Z83" s="49">
        <v>1.494</v>
      </c>
      <c r="AA83" s="49">
        <v>1.494</v>
      </c>
      <c r="AB83" s="49">
        <v>1.494</v>
      </c>
      <c r="AC83" s="49">
        <v>1.494</v>
      </c>
      <c r="AD83" s="49">
        <v>1.494</v>
      </c>
      <c r="AE83" s="49">
        <v>1.494</v>
      </c>
      <c r="AF83" s="49">
        <v>1.494</v>
      </c>
      <c r="AG83" s="49">
        <v>1.494</v>
      </c>
      <c r="AH83" s="49">
        <v>1.7430000000000001</v>
      </c>
      <c r="AI83" s="49">
        <v>1.7430000000000001</v>
      </c>
    </row>
    <row r="84" spans="1:36" s="24" customFormat="1" ht="15" customHeight="1" x14ac:dyDescent="0.25">
      <c r="A84" s="181">
        <v>26</v>
      </c>
      <c r="B84" s="183" t="s">
        <v>128</v>
      </c>
      <c r="C84" s="94" t="s">
        <v>62</v>
      </c>
      <c r="D84" s="16">
        <f t="shared" si="8"/>
        <v>459</v>
      </c>
      <c r="E84" s="39">
        <v>3</v>
      </c>
      <c r="F84" s="39">
        <v>20</v>
      </c>
      <c r="G84" s="39">
        <v>2</v>
      </c>
      <c r="H84" s="39">
        <v>2</v>
      </c>
      <c r="I84" s="39">
        <v>3</v>
      </c>
      <c r="J84" s="39">
        <v>24</v>
      </c>
      <c r="K84" s="39">
        <v>15</v>
      </c>
      <c r="L84" s="39">
        <v>5</v>
      </c>
      <c r="M84" s="39">
        <v>2</v>
      </c>
      <c r="N84" s="39">
        <v>10</v>
      </c>
      <c r="O84" s="39">
        <v>2</v>
      </c>
      <c r="P84" s="39">
        <v>15</v>
      </c>
      <c r="Q84" s="41">
        <v>2</v>
      </c>
      <c r="R84" s="41">
        <v>7</v>
      </c>
      <c r="S84" s="41">
        <v>14</v>
      </c>
      <c r="T84" s="41">
        <v>28</v>
      </c>
      <c r="U84" s="41">
        <v>7</v>
      </c>
      <c r="V84" s="41">
        <v>28</v>
      </c>
      <c r="W84" s="41">
        <v>14</v>
      </c>
      <c r="X84" s="41">
        <v>2</v>
      </c>
      <c r="Y84" s="41">
        <v>3</v>
      </c>
      <c r="Z84" s="39">
        <v>67</v>
      </c>
      <c r="AA84" s="39">
        <v>10</v>
      </c>
      <c r="AB84" s="39">
        <v>35</v>
      </c>
      <c r="AC84" s="39">
        <v>10</v>
      </c>
      <c r="AD84" s="41">
        <v>14</v>
      </c>
      <c r="AE84" s="41">
        <v>14</v>
      </c>
      <c r="AF84" s="41">
        <v>12</v>
      </c>
      <c r="AG84" s="41">
        <v>35</v>
      </c>
      <c r="AH84" s="39">
        <v>40</v>
      </c>
      <c r="AI84" s="39">
        <v>14</v>
      </c>
    </row>
    <row r="85" spans="1:36" s="24" customFormat="1" ht="15.75" thickBot="1" x14ac:dyDescent="0.3">
      <c r="A85" s="182"/>
      <c r="B85" s="184"/>
      <c r="C85" s="95" t="s">
        <v>39</v>
      </c>
      <c r="D85" s="36">
        <f t="shared" si="8"/>
        <v>520.09799999999996</v>
      </c>
      <c r="E85" s="50">
        <v>3.399</v>
      </c>
      <c r="F85" s="50">
        <v>22.661999999999999</v>
      </c>
      <c r="G85" s="50">
        <v>2.266</v>
      </c>
      <c r="H85" s="50">
        <v>2.266</v>
      </c>
      <c r="I85" s="50">
        <v>3.399</v>
      </c>
      <c r="J85" s="50">
        <v>27.195</v>
      </c>
      <c r="K85" s="50">
        <v>16.997</v>
      </c>
      <c r="L85" s="50">
        <v>5.6660000000000004</v>
      </c>
      <c r="M85" s="50">
        <v>2.266</v>
      </c>
      <c r="N85" s="50">
        <v>11.331</v>
      </c>
      <c r="O85" s="50">
        <v>2.266</v>
      </c>
      <c r="P85" s="50">
        <v>16.997</v>
      </c>
      <c r="Q85" s="50">
        <v>2.266</v>
      </c>
      <c r="R85" s="50">
        <v>7.9320000000000004</v>
      </c>
      <c r="S85" s="50">
        <v>15.864000000000001</v>
      </c>
      <c r="T85" s="50">
        <v>31.727</v>
      </c>
      <c r="U85" s="50">
        <v>7.9320000000000004</v>
      </c>
      <c r="V85" s="50">
        <v>31.727</v>
      </c>
      <c r="W85" s="50">
        <v>15.864000000000001</v>
      </c>
      <c r="X85" s="50">
        <v>2.266</v>
      </c>
      <c r="Y85" s="50">
        <v>3.399</v>
      </c>
      <c r="Z85" s="50">
        <v>75.918000000000006</v>
      </c>
      <c r="AA85" s="50">
        <v>11.331</v>
      </c>
      <c r="AB85" s="50">
        <v>39.658999999999999</v>
      </c>
      <c r="AC85" s="50">
        <v>11.331</v>
      </c>
      <c r="AD85" s="50">
        <v>15.864000000000001</v>
      </c>
      <c r="AE85" s="50">
        <v>15.864000000000001</v>
      </c>
      <c r="AF85" s="29">
        <v>13.597</v>
      </c>
      <c r="AG85" s="50">
        <v>39.658999999999999</v>
      </c>
      <c r="AH85" s="50">
        <v>45.323999999999998</v>
      </c>
      <c r="AI85" s="50">
        <v>15.864000000000001</v>
      </c>
    </row>
    <row r="86" spans="1:36" s="24" customFormat="1" ht="15" x14ac:dyDescent="0.25">
      <c r="A86" s="185" t="s">
        <v>129</v>
      </c>
      <c r="B86" s="187" t="s">
        <v>130</v>
      </c>
      <c r="C86" s="92" t="s">
        <v>62</v>
      </c>
      <c r="D86" s="16">
        <f t="shared" si="8"/>
        <v>31</v>
      </c>
      <c r="E86" s="39">
        <v>1</v>
      </c>
      <c r="F86" s="39">
        <v>1</v>
      </c>
      <c r="G86" s="39">
        <v>1</v>
      </c>
      <c r="H86" s="39">
        <v>1</v>
      </c>
      <c r="I86" s="39">
        <v>1</v>
      </c>
      <c r="J86" s="39">
        <v>1</v>
      </c>
      <c r="K86" s="39">
        <v>1</v>
      </c>
      <c r="L86" s="39">
        <v>1</v>
      </c>
      <c r="M86" s="39">
        <v>1</v>
      </c>
      <c r="N86" s="39">
        <v>1</v>
      </c>
      <c r="O86" s="39">
        <v>1</v>
      </c>
      <c r="P86" s="39">
        <v>1</v>
      </c>
      <c r="Q86" s="39">
        <v>1</v>
      </c>
      <c r="R86" s="39">
        <v>1</v>
      </c>
      <c r="S86" s="39">
        <v>1</v>
      </c>
      <c r="T86" s="39">
        <v>1</v>
      </c>
      <c r="U86" s="39">
        <v>1</v>
      </c>
      <c r="V86" s="39">
        <v>1</v>
      </c>
      <c r="W86" s="39">
        <v>1</v>
      </c>
      <c r="X86" s="39">
        <v>1</v>
      </c>
      <c r="Y86" s="39">
        <v>1</v>
      </c>
      <c r="Z86" s="39">
        <v>1</v>
      </c>
      <c r="AA86" s="39">
        <v>1</v>
      </c>
      <c r="AB86" s="39">
        <v>1</v>
      </c>
      <c r="AC86" s="39">
        <v>1</v>
      </c>
      <c r="AD86" s="39">
        <v>1</v>
      </c>
      <c r="AE86" s="39">
        <v>1</v>
      </c>
      <c r="AF86" s="39">
        <v>1</v>
      </c>
      <c r="AG86" s="39">
        <v>1</v>
      </c>
      <c r="AH86" s="39">
        <v>1</v>
      </c>
      <c r="AI86" s="39">
        <v>1</v>
      </c>
      <c r="AJ86" s="39"/>
    </row>
    <row r="87" spans="1:36" s="24" customFormat="1" ht="15.75" thickBot="1" x14ac:dyDescent="0.3">
      <c r="A87" s="186"/>
      <c r="B87" s="188"/>
      <c r="C87" s="93" t="s">
        <v>39</v>
      </c>
      <c r="D87" s="36">
        <f t="shared" si="8"/>
        <v>126.3559999999999</v>
      </c>
      <c r="E87" s="50">
        <v>4.0759999999999996</v>
      </c>
      <c r="F87" s="50">
        <v>4.0759999999999996</v>
      </c>
      <c r="G87" s="50">
        <v>4.0759999999999996</v>
      </c>
      <c r="H87" s="50">
        <v>4.0759999999999996</v>
      </c>
      <c r="I87" s="50">
        <v>4.0759999999999996</v>
      </c>
      <c r="J87" s="50">
        <v>4.0759999999999996</v>
      </c>
      <c r="K87" s="50">
        <v>4.0759999999999996</v>
      </c>
      <c r="L87" s="50">
        <v>4.0759999999999996</v>
      </c>
      <c r="M87" s="50">
        <v>4.0759999999999996</v>
      </c>
      <c r="N87" s="50">
        <v>4.0759999999999996</v>
      </c>
      <c r="O87" s="50">
        <v>4.0759999999999996</v>
      </c>
      <c r="P87" s="50">
        <v>4.0759999999999996</v>
      </c>
      <c r="Q87" s="50">
        <v>4.0759999999999996</v>
      </c>
      <c r="R87" s="50">
        <v>4.0759999999999996</v>
      </c>
      <c r="S87" s="50">
        <v>4.0759999999999996</v>
      </c>
      <c r="T87" s="50">
        <v>4.0759999999999996</v>
      </c>
      <c r="U87" s="50">
        <v>4.0759999999999996</v>
      </c>
      <c r="V87" s="50">
        <v>4.0759999999999996</v>
      </c>
      <c r="W87" s="50">
        <v>4.0759999999999996</v>
      </c>
      <c r="X87" s="50">
        <v>4.0759999999999996</v>
      </c>
      <c r="Y87" s="50">
        <v>4.0759999999999996</v>
      </c>
      <c r="Z87" s="50">
        <v>4.0759999999999996</v>
      </c>
      <c r="AA87" s="50">
        <v>4.0759999999999996</v>
      </c>
      <c r="AB87" s="50">
        <v>4.0759999999999996</v>
      </c>
      <c r="AC87" s="50">
        <v>4.0759999999999996</v>
      </c>
      <c r="AD87" s="50">
        <v>4.0759999999999996</v>
      </c>
      <c r="AE87" s="50">
        <v>4.0759999999999996</v>
      </c>
      <c r="AF87" s="50">
        <v>4.0759999999999996</v>
      </c>
      <c r="AG87" s="50">
        <v>4.0759999999999996</v>
      </c>
      <c r="AH87" s="50">
        <v>4.0759999999999996</v>
      </c>
      <c r="AI87" s="50">
        <v>4.0759999999999996</v>
      </c>
      <c r="AJ87" s="50"/>
    </row>
    <row r="88" spans="1:36" s="24" customFormat="1" ht="33.6" customHeight="1" thickBot="1" x14ac:dyDescent="0.25">
      <c r="A88" s="89" t="s">
        <v>131</v>
      </c>
      <c r="B88" s="96" t="s">
        <v>132</v>
      </c>
      <c r="C88" s="97" t="s">
        <v>39</v>
      </c>
      <c r="D88" s="98">
        <f t="shared" si="8"/>
        <v>0</v>
      </c>
      <c r="E88" s="98">
        <f t="shared" ref="E88:P88" si="10">E89+E90</f>
        <v>0</v>
      </c>
      <c r="F88" s="98">
        <f t="shared" si="10"/>
        <v>0</v>
      </c>
      <c r="G88" s="98">
        <f t="shared" si="10"/>
        <v>0</v>
      </c>
      <c r="H88" s="98">
        <f t="shared" si="10"/>
        <v>0</v>
      </c>
      <c r="I88" s="98">
        <f t="shared" si="10"/>
        <v>0</v>
      </c>
      <c r="J88" s="98">
        <f t="shared" si="10"/>
        <v>0</v>
      </c>
      <c r="K88" s="98">
        <f t="shared" si="10"/>
        <v>0</v>
      </c>
      <c r="L88" s="98">
        <f t="shared" si="10"/>
        <v>0</v>
      </c>
      <c r="M88" s="98">
        <f t="shared" si="10"/>
        <v>0</v>
      </c>
      <c r="N88" s="98">
        <f t="shared" si="10"/>
        <v>0</v>
      </c>
      <c r="O88" s="98">
        <f t="shared" si="10"/>
        <v>0</v>
      </c>
      <c r="P88" s="98">
        <f t="shared" si="10"/>
        <v>0</v>
      </c>
      <c r="Q88" s="99">
        <f>Q89</f>
        <v>0</v>
      </c>
      <c r="R88" s="99">
        <f>R89</f>
        <v>0</v>
      </c>
      <c r="S88" s="100">
        <f t="shared" ref="S88:AI88" si="11">S89+S90</f>
        <v>0</v>
      </c>
      <c r="T88" s="100">
        <f t="shared" si="11"/>
        <v>0</v>
      </c>
      <c r="U88" s="100">
        <f t="shared" si="11"/>
        <v>0</v>
      </c>
      <c r="V88" s="100">
        <f t="shared" si="11"/>
        <v>0</v>
      </c>
      <c r="W88" s="100">
        <f t="shared" si="11"/>
        <v>0</v>
      </c>
      <c r="X88" s="100">
        <f t="shared" si="11"/>
        <v>0</v>
      </c>
      <c r="Y88" s="100">
        <f t="shared" si="11"/>
        <v>0</v>
      </c>
      <c r="Z88" s="98">
        <f>Z89+Z90</f>
        <v>0</v>
      </c>
      <c r="AA88" s="98">
        <f>AA89+AA90</f>
        <v>0</v>
      </c>
      <c r="AB88" s="98">
        <f>AB89+AB90</f>
        <v>0</v>
      </c>
      <c r="AC88" s="98">
        <f>AC89+AC90</f>
        <v>0</v>
      </c>
      <c r="AD88" s="98">
        <f t="shared" si="11"/>
        <v>0</v>
      </c>
      <c r="AE88" s="98">
        <f t="shared" si="11"/>
        <v>0</v>
      </c>
      <c r="AF88" s="98">
        <f t="shared" si="11"/>
        <v>0</v>
      </c>
      <c r="AG88" s="98">
        <f t="shared" si="11"/>
        <v>0</v>
      </c>
      <c r="AH88" s="98">
        <f t="shared" si="11"/>
        <v>0</v>
      </c>
      <c r="AI88" s="98">
        <f t="shared" si="11"/>
        <v>0</v>
      </c>
    </row>
    <row r="89" spans="1:36" s="24" customFormat="1" ht="15.75" thickBot="1" x14ac:dyDescent="0.3">
      <c r="A89" s="101" t="s">
        <v>133</v>
      </c>
      <c r="B89" s="102" t="s">
        <v>134</v>
      </c>
      <c r="C89" s="103" t="s">
        <v>39</v>
      </c>
      <c r="D89" s="104">
        <f t="shared" si="8"/>
        <v>0</v>
      </c>
      <c r="E89" s="105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105">
        <v>0</v>
      </c>
      <c r="R89" s="105">
        <v>0</v>
      </c>
      <c r="S89" s="105">
        <v>0</v>
      </c>
      <c r="T89" s="105">
        <v>0</v>
      </c>
      <c r="U89" s="105">
        <v>0</v>
      </c>
      <c r="V89" s="105">
        <v>0</v>
      </c>
      <c r="W89" s="105">
        <v>0</v>
      </c>
      <c r="X89" s="105">
        <v>0</v>
      </c>
      <c r="Y89" s="105">
        <v>0</v>
      </c>
      <c r="Z89" s="106">
        <v>0</v>
      </c>
      <c r="AA89" s="106">
        <v>0</v>
      </c>
      <c r="AB89" s="106"/>
      <c r="AC89" s="106"/>
      <c r="AD89" s="105">
        <v>0</v>
      </c>
      <c r="AE89" s="105">
        <v>0</v>
      </c>
      <c r="AF89" s="105">
        <v>0</v>
      </c>
      <c r="AG89" s="105">
        <v>0</v>
      </c>
      <c r="AH89" s="106">
        <v>0</v>
      </c>
      <c r="AI89" s="106">
        <v>0</v>
      </c>
    </row>
    <row r="90" spans="1:36" s="24" customFormat="1" ht="15.75" thickBot="1" x14ac:dyDescent="0.3">
      <c r="A90" s="101" t="s">
        <v>135</v>
      </c>
      <c r="B90" s="102" t="s">
        <v>136</v>
      </c>
      <c r="C90" s="107" t="s">
        <v>39</v>
      </c>
      <c r="D90" s="104">
        <f t="shared" si="8"/>
        <v>0</v>
      </c>
      <c r="E90" s="108">
        <v>0</v>
      </c>
      <c r="F90" s="108">
        <v>0</v>
      </c>
      <c r="G90" s="108">
        <v>0</v>
      </c>
      <c r="H90" s="108">
        <v>0</v>
      </c>
      <c r="I90" s="108">
        <v>0</v>
      </c>
      <c r="J90" s="108">
        <v>0</v>
      </c>
      <c r="K90" s="109">
        <v>0</v>
      </c>
      <c r="L90" s="108">
        <v>0</v>
      </c>
      <c r="M90" s="108">
        <v>0</v>
      </c>
      <c r="N90" s="108">
        <v>0</v>
      </c>
      <c r="O90" s="108">
        <v>0</v>
      </c>
      <c r="P90" s="108">
        <v>0</v>
      </c>
      <c r="Q90" s="110">
        <v>0</v>
      </c>
      <c r="R90" s="110">
        <v>0</v>
      </c>
      <c r="S90" s="110">
        <v>0</v>
      </c>
      <c r="T90" s="110"/>
      <c r="U90" s="110"/>
      <c r="V90" s="110"/>
      <c r="W90" s="111">
        <v>0</v>
      </c>
      <c r="X90" s="110"/>
      <c r="Y90" s="110"/>
      <c r="Z90" s="112">
        <v>0</v>
      </c>
      <c r="AA90" s="112">
        <v>0</v>
      </c>
      <c r="AB90" s="112"/>
      <c r="AC90" s="112"/>
      <c r="AD90" s="110">
        <v>0</v>
      </c>
      <c r="AE90" s="110"/>
      <c r="AF90" s="110">
        <v>0</v>
      </c>
      <c r="AG90" s="110">
        <v>0</v>
      </c>
      <c r="AH90" s="112">
        <v>0</v>
      </c>
      <c r="AI90" s="112">
        <v>0</v>
      </c>
    </row>
    <row r="91" spans="1:36" s="24" customFormat="1" ht="15.75" thickBot="1" x14ac:dyDescent="0.3">
      <c r="A91" s="79" t="s">
        <v>137</v>
      </c>
      <c r="B91" s="113" t="s">
        <v>138</v>
      </c>
      <c r="C91" s="12" t="s">
        <v>39</v>
      </c>
      <c r="D91" s="114">
        <f t="shared" si="8"/>
        <v>1307.537</v>
      </c>
      <c r="E91" s="82">
        <v>15.8</v>
      </c>
      <c r="F91" s="82">
        <f>84.86+40.99</f>
        <v>125.85</v>
      </c>
      <c r="G91" s="82">
        <v>13.8</v>
      </c>
      <c r="H91" s="82">
        <v>13.8</v>
      </c>
      <c r="I91" s="82">
        <v>8.3000000000000007</v>
      </c>
      <c r="J91" s="82">
        <v>11.8</v>
      </c>
      <c r="K91" s="82">
        <v>51</v>
      </c>
      <c r="L91" s="82">
        <v>10.36</v>
      </c>
      <c r="M91" s="82">
        <v>15.2</v>
      </c>
      <c r="N91" s="82">
        <v>8.1999999999999993</v>
      </c>
      <c r="O91" s="82">
        <v>23.15</v>
      </c>
      <c r="P91" s="82">
        <v>35.1</v>
      </c>
      <c r="Q91" s="82">
        <v>40.299999999999997</v>
      </c>
      <c r="R91" s="82">
        <v>26.54</v>
      </c>
      <c r="S91" s="82">
        <v>26.9</v>
      </c>
      <c r="T91" s="82">
        <v>26.8</v>
      </c>
      <c r="U91" s="82">
        <v>27</v>
      </c>
      <c r="V91" s="82">
        <v>27</v>
      </c>
      <c r="W91" s="82">
        <v>34.6</v>
      </c>
      <c r="X91" s="82">
        <v>35.200000000000003</v>
      </c>
      <c r="Y91" s="82">
        <v>33</v>
      </c>
      <c r="Z91" s="82">
        <v>205.45</v>
      </c>
      <c r="AA91" s="82">
        <v>28.3</v>
      </c>
      <c r="AB91" s="82">
        <f>180.4+51.037</f>
        <v>231.43700000000001</v>
      </c>
      <c r="AC91" s="82">
        <v>25.5</v>
      </c>
      <c r="AD91" s="82">
        <v>25.55</v>
      </c>
      <c r="AE91" s="82">
        <v>33.9</v>
      </c>
      <c r="AF91" s="82">
        <v>31.6</v>
      </c>
      <c r="AG91" s="82">
        <v>18.5</v>
      </c>
      <c r="AH91" s="82">
        <v>46.8</v>
      </c>
      <c r="AI91" s="82">
        <v>50.8</v>
      </c>
    </row>
    <row r="92" spans="1:36" s="24" customFormat="1" ht="15.75" thickBot="1" x14ac:dyDescent="0.3">
      <c r="A92" s="115"/>
      <c r="B92" s="116" t="s">
        <v>139</v>
      </c>
      <c r="C92" s="117" t="s">
        <v>39</v>
      </c>
      <c r="D92" s="80">
        <f>E92+F92+G92+H92+I92+J92+K92+L92+M92+N92+O92+P92+Q92+R92+S92+T92+U92+V92+W92+X92+Y92+Z92+AA92+AB92+AC92+AD92+AE92+AF92+AG92+AH92+AI92</f>
        <v>11556.999999999998</v>
      </c>
      <c r="E92" s="118">
        <f t="shared" ref="E92:AG92" si="12">E5+E66+E81+E88+E91</f>
        <v>66.956000000000003</v>
      </c>
      <c r="F92" s="118">
        <f t="shared" si="12"/>
        <v>790.32899999999995</v>
      </c>
      <c r="G92" s="118">
        <f t="shared" si="12"/>
        <v>44.414999999999999</v>
      </c>
      <c r="H92" s="118">
        <f t="shared" si="12"/>
        <v>89.10499999999999</v>
      </c>
      <c r="I92" s="118">
        <f t="shared" si="12"/>
        <v>157.386</v>
      </c>
      <c r="J92" s="118">
        <f t="shared" si="12"/>
        <v>342.22</v>
      </c>
      <c r="K92" s="118">
        <f t="shared" si="12"/>
        <v>198.86500000000001</v>
      </c>
      <c r="L92" s="118">
        <f t="shared" si="12"/>
        <v>126.22200000000001</v>
      </c>
      <c r="M92" s="118">
        <f t="shared" si="12"/>
        <v>481.27600000000001</v>
      </c>
      <c r="N92" s="118">
        <f t="shared" si="12"/>
        <v>62.86</v>
      </c>
      <c r="O92" s="118">
        <f t="shared" si="12"/>
        <v>59.905999999999999</v>
      </c>
      <c r="P92" s="118">
        <f t="shared" si="12"/>
        <v>464.31600000000003</v>
      </c>
      <c r="Q92" s="118">
        <f t="shared" si="12"/>
        <v>911.1389999999999</v>
      </c>
      <c r="R92" s="118">
        <f t="shared" si="12"/>
        <v>306.71700000000004</v>
      </c>
      <c r="S92" s="118">
        <f t="shared" si="12"/>
        <v>237.83500000000001</v>
      </c>
      <c r="T92" s="118">
        <f t="shared" si="12"/>
        <v>257.81700000000001</v>
      </c>
      <c r="U92" s="118">
        <f t="shared" si="12"/>
        <v>376.09699999999998</v>
      </c>
      <c r="V92" s="118">
        <f t="shared" si="12"/>
        <v>237.16900000000001</v>
      </c>
      <c r="W92" s="118">
        <f t="shared" si="12"/>
        <v>399.13100000000003</v>
      </c>
      <c r="X92" s="118">
        <f t="shared" si="12"/>
        <v>67.325999999999993</v>
      </c>
      <c r="Y92" s="118">
        <f t="shared" si="12"/>
        <v>259.69200000000001</v>
      </c>
      <c r="Z92" s="118">
        <f>Z5+Z66+Z81+Z88+Z91</f>
        <v>1835.5220000000002</v>
      </c>
      <c r="AA92" s="118">
        <f>AA5+AA66+AA81+AA88+AA91</f>
        <v>116.496</v>
      </c>
      <c r="AB92" s="118">
        <f>AB5+AB66+AB81+AB88+AB91</f>
        <v>1386.5</v>
      </c>
      <c r="AC92" s="118">
        <f>AC5+AC66+AC81+AC88+AC91</f>
        <v>336.24099999999999</v>
      </c>
      <c r="AD92" s="118">
        <f t="shared" si="12"/>
        <v>370.87900000000008</v>
      </c>
      <c r="AE92" s="118">
        <f t="shared" si="12"/>
        <v>82.931999999999988</v>
      </c>
      <c r="AF92" s="118">
        <f t="shared" si="12"/>
        <v>246.98699999999999</v>
      </c>
      <c r="AG92" s="118">
        <f t="shared" si="12"/>
        <v>415.47</v>
      </c>
      <c r="AH92" s="118">
        <f>AH5+AH66+AH81+AH88+AH91</f>
        <v>664.02699999999993</v>
      </c>
      <c r="AI92" s="118">
        <f>AI5+AI66+AI81+AI88+AI91</f>
        <v>165.16699999999997</v>
      </c>
    </row>
    <row r="93" spans="1:36" x14ac:dyDescent="0.2">
      <c r="R93" s="119"/>
    </row>
  </sheetData>
  <mergeCells count="79">
    <mergeCell ref="A84:A85"/>
    <mergeCell ref="B84:B85"/>
    <mergeCell ref="A86:A87"/>
    <mergeCell ref="B86:B87"/>
    <mergeCell ref="L3:L4"/>
    <mergeCell ref="A77:A78"/>
    <mergeCell ref="B77:B78"/>
    <mergeCell ref="A79:A80"/>
    <mergeCell ref="B79:B80"/>
    <mergeCell ref="A82:A83"/>
    <mergeCell ref="B82:B83"/>
    <mergeCell ref="A71:A72"/>
    <mergeCell ref="B71:B72"/>
    <mergeCell ref="A73:A74"/>
    <mergeCell ref="B73:B74"/>
    <mergeCell ref="A75:A76"/>
    <mergeCell ref="A60:A61"/>
    <mergeCell ref="B60:B61"/>
    <mergeCell ref="B75:B76"/>
    <mergeCell ref="A62:A63"/>
    <mergeCell ref="B62:B63"/>
    <mergeCell ref="B64:B65"/>
    <mergeCell ref="A67:A68"/>
    <mergeCell ref="B67:B68"/>
    <mergeCell ref="A69:A70"/>
    <mergeCell ref="B69:B70"/>
    <mergeCell ref="A54:A55"/>
    <mergeCell ref="B54:B55"/>
    <mergeCell ref="A56:A57"/>
    <mergeCell ref="B56:B57"/>
    <mergeCell ref="A58:A59"/>
    <mergeCell ref="B58:B59"/>
    <mergeCell ref="A48:A49"/>
    <mergeCell ref="B48:B49"/>
    <mergeCell ref="A50:A51"/>
    <mergeCell ref="B50:B51"/>
    <mergeCell ref="A52:A53"/>
    <mergeCell ref="B52:B53"/>
    <mergeCell ref="A42:A43"/>
    <mergeCell ref="B42:B43"/>
    <mergeCell ref="A44:A45"/>
    <mergeCell ref="B44:B45"/>
    <mergeCell ref="A46:A47"/>
    <mergeCell ref="B46:B47"/>
    <mergeCell ref="A36:A37"/>
    <mergeCell ref="B36:B37"/>
    <mergeCell ref="A38:A39"/>
    <mergeCell ref="B38:B39"/>
    <mergeCell ref="A40:A41"/>
    <mergeCell ref="B40:B41"/>
    <mergeCell ref="A29:A31"/>
    <mergeCell ref="B29:B31"/>
    <mergeCell ref="A32:A33"/>
    <mergeCell ref="B32:B33"/>
    <mergeCell ref="A34:A35"/>
    <mergeCell ref="B34:B35"/>
    <mergeCell ref="A22:A23"/>
    <mergeCell ref="B22:B23"/>
    <mergeCell ref="A25:A26"/>
    <mergeCell ref="B25:B26"/>
    <mergeCell ref="A27:A28"/>
    <mergeCell ref="B27:B28"/>
    <mergeCell ref="A16:A17"/>
    <mergeCell ref="B16:B17"/>
    <mergeCell ref="A18:A19"/>
    <mergeCell ref="B18:B19"/>
    <mergeCell ref="A20:A21"/>
    <mergeCell ref="B20:B21"/>
    <mergeCell ref="D3:D4"/>
    <mergeCell ref="A6:A8"/>
    <mergeCell ref="A11:A12"/>
    <mergeCell ref="B11:B12"/>
    <mergeCell ref="A14:A15"/>
    <mergeCell ref="B14:B15"/>
    <mergeCell ref="A9:A10"/>
    <mergeCell ref="B9:B10"/>
    <mergeCell ref="A3:A4"/>
    <mergeCell ref="B3:B4"/>
    <mergeCell ref="C3:C4"/>
  </mergeCells>
  <pageMargins left="0.19685039370078741" right="0.11811023622047245" top="0.19685039370078741" bottom="0.15748031496062992" header="0" footer="0"/>
  <pageSetup paperSize="9" scale="5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32</vt:i4>
      </vt:variant>
    </vt:vector>
  </HeadingPairs>
  <TitlesOfParts>
    <vt:vector size="32" baseType="lpstr">
      <vt:lpstr>план 2021</vt:lpstr>
      <vt:lpstr>Бр.Радч.31</vt:lpstr>
      <vt:lpstr>В.Слуц.87</vt:lpstr>
      <vt:lpstr>Завод.42</vt:lpstr>
      <vt:lpstr>Завод.52</vt:lpstr>
      <vt:lpstr>К.Маркса 14А</vt:lpstr>
      <vt:lpstr>Комм.13</vt:lpstr>
      <vt:lpstr>Кр.Парт.10</vt:lpstr>
      <vt:lpstr>Ленина 9-15</vt:lpstr>
      <vt:lpstr>Ленина 11</vt:lpstr>
      <vt:lpstr>Ленина 13-16</vt:lpstr>
      <vt:lpstr>Ленина 72</vt:lpstr>
      <vt:lpstr>Ленина 74</vt:lpstr>
      <vt:lpstr>Павл.70</vt:lpstr>
      <vt:lpstr>Павл.72</vt:lpstr>
      <vt:lpstr>Павл.74</vt:lpstr>
      <vt:lpstr>Павл.76</vt:lpstr>
      <vt:lpstr>Павл.78</vt:lpstr>
      <vt:lpstr>Павл.86</vt:lpstr>
      <vt:lpstr>Павл.92</vt:lpstr>
      <vt:lpstr>Павл.94</vt:lpstr>
      <vt:lpstr>Павл.96</vt:lpstr>
      <vt:lpstr>Полев.9</vt:lpstr>
      <vt:lpstr>Пролет.5</vt:lpstr>
      <vt:lpstr>Садов.6</vt:lpstr>
      <vt:lpstr>Танк.8</vt:lpstr>
      <vt:lpstr>Танк.12</vt:lpstr>
      <vt:lpstr>Танк.18</vt:lpstr>
      <vt:lpstr>Танк.22</vt:lpstr>
      <vt:lpstr>Танк.24</vt:lpstr>
      <vt:lpstr>Бр.Труд.33-2</vt:lpstr>
      <vt:lpstr>Бр.Труд.33-3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</dc:creator>
  <cp:lastModifiedBy>RePack by Diakov</cp:lastModifiedBy>
  <dcterms:created xsi:type="dcterms:W3CDTF">2021-02-26T12:12:49Z</dcterms:created>
  <dcterms:modified xsi:type="dcterms:W3CDTF">2021-02-26T13:04:09Z</dcterms:modified>
</cp:coreProperties>
</file>